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leitung" sheetId="1" state="visible" r:id="rId1"/>
    <sheet name="Kategorien" sheetId="2" state="visible" r:id="rId2"/>
    <sheet name="Art-9-Kennzahlen" sheetId="3" state="visible" r:id="rId3"/>
    <sheet name="Quartile" sheetId="4" state="visible" r:id="rId4"/>
    <sheet name="Gemeinsame Entgeltbewertung" sheetId="5" state="visible" r:id="rId5"/>
    <sheet name="Zeitpla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0A2733"/>
      <sz val="14"/>
    </font>
    <font>
      <i val="1"/>
      <color rgb="005A6B72"/>
      <sz val="9"/>
    </font>
    <font>
      <sz val="10"/>
    </font>
    <font>
      <b val="1"/>
      <color rgb="00FFFFFF"/>
      <sz val="10"/>
    </font>
    <font>
      <i val="1"/>
      <sz val="10"/>
    </font>
    <font>
      <i val="1"/>
    </font>
  </fonts>
  <fills count="4">
    <fill>
      <patternFill/>
    </fill>
    <fill>
      <patternFill patternType="gray125"/>
    </fill>
    <fill>
      <patternFill patternType="solid">
        <fgColor rgb="000A2733"/>
      </patternFill>
    </fill>
    <fill>
      <patternFill patternType="solid">
        <fgColor rgb="00EEF2F4"/>
      </patternFill>
    </fill>
  </fills>
  <borders count="2">
    <border>
      <left/>
      <right/>
      <top/>
      <bottom/>
      <diagonal/>
    </border>
    <border>
      <left style="thin">
        <color rgb="00B7C4CA"/>
      </left>
      <right style="thin">
        <color rgb="00B7C4CA"/>
      </right>
      <top style="thin">
        <color rgb="00B7C4CA"/>
      </top>
      <bottom style="thin">
        <color rgb="00B7C4C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5" fillId="0" borderId="1" pivotButton="0" quotePrefix="0" xfId="0"/>
    <xf numFmtId="0" fontId="0" fillId="3" borderId="1" pivotButton="0" quotePrefix="0" xfId="0"/>
    <xf numFmtId="0" fontId="0" fillId="0" borderId="1" pivotButton="0" quotePrefix="0" xfId="0"/>
    <xf numFmtId="0" fontId="6" fillId="0" borderId="1" pivotButton="0" quotePrefix="0" xfId="0"/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4" customWidth="1" min="1" max="1"/>
    <col width="110" customWidth="1" min="2" max="2"/>
  </cols>
  <sheetData>
    <row r="1">
      <c r="A1" s="1" t="inlineStr">
        <is>
          <t>EU-Entgelttransparenz-Gap-Analyse — Richtlinie (EU) 2023/970</t>
        </is>
      </c>
    </row>
    <row r="2">
      <c r="A2" s="2" t="inlineStr">
        <is>
          <t>KOSTENLOSE VORLAGE — XLSX · PDF · MD | v1.0 · 2026-07-24 · orbiqhq.com/de/vorlagen/entgelttransparenz-gap-analyse-vorlage · Keine Rechtsberatung</t>
        </is>
      </c>
    </row>
    <row r="3">
      <c r="B3" s="3" t="inlineStr"/>
    </row>
    <row r="4">
      <c r="B4" s="3" t="inlineStr">
        <is>
          <t>ZWECK — Die Gender-Pay-Gap-Kennzahlen nach Artikel 9 berechnen, jede Beschäftigtenkategorie gegen die 5%-Schwelle</t>
        </is>
      </c>
    </row>
    <row r="5">
      <c r="B5" s="3" t="inlineStr">
        <is>
          <t>des Artikels 10 testen und die drei kumulativen Bedingungen der gemeinsamen Entgeltbewertung verfolgen: (a) Kategorie-Gefälle ≥5 %, (b) keine objektive</t>
        </is>
      </c>
    </row>
    <row r="6">
      <c r="B6" s="3" t="inlineStr">
        <is>
          <t>geschlechtsneutrale Rechtfertigung, (c) keine Abhilfe innerhalb von 6 Monaten nach Berichtsvorlage. Nur alle drei zusammen</t>
        </is>
      </c>
    </row>
    <row r="7">
      <c r="B7" s="3" t="inlineStr">
        <is>
          <t>machen eine gemeinsame Entgeltbewertung verpflichtend.</t>
        </is>
      </c>
    </row>
    <row r="8">
      <c r="B8" s="3" t="inlineStr"/>
    </row>
    <row r="9">
      <c r="B9" s="3" t="inlineStr">
        <is>
          <t>BLATTÜBERSICHT</t>
        </is>
      </c>
    </row>
    <row r="10">
      <c r="B10" s="3" t="inlineStr">
        <is>
          <t xml:space="preserve">  1. Kategorien — eine Zeile je Beschäftigtenkategorie (gleiche / gleichwertige Arbeit). Der analytische Kern:</t>
        </is>
      </c>
    </row>
    <row r="11">
      <c r="B11" s="3" t="inlineStr">
        <is>
          <t xml:space="preserve">     Gefälle %, ≥5%-Flag, Rechtfertigungsstatus, Abhilfefrist (+6 Monate) und das Entgeltbewertungs-Flag, berechnet.</t>
        </is>
      </c>
    </row>
    <row r="12">
      <c r="B12" s="3" t="inlineStr">
        <is>
          <t xml:space="preserve">  2. Art-9-Kennzahlen — unternehmensweiter Berichtsdatensatz: mittlere Gefälle (gewichtet, berechnet), mediane Gefälle (Eingabe — Mediane</t>
        </is>
      </c>
    </row>
    <row r="13">
      <c r="B13" s="3" t="inlineStr">
        <is>
          <t xml:space="preserve">     brauchen die rohe Gehaltsverteilung), Anteile mit variablen Bestandteilen.</t>
        </is>
      </c>
    </row>
    <row r="14">
      <c r="B14" s="3" t="inlineStr">
        <is>
          <t xml:space="preserve">  3. Quartile — Frauen-/Männerzahlen je Entgeltquartil mit berechneten Anteilen (Art 9(1)(f)).</t>
        </is>
      </c>
    </row>
    <row r="15">
      <c r="B15" s="3" t="inlineStr">
        <is>
          <t xml:space="preserve">  4. Gemeinsame Entgeltbewertung — die sieben Checklisten-Elemente des Art 10(2) mit Status-Tracking.</t>
        </is>
      </c>
    </row>
    <row r="16">
      <c r="B16" s="3" t="inlineStr">
        <is>
          <t xml:space="preserve">  5. Zeitplan — Berichtsschwellen und Fristen inkl. nationaler Abweichungen, UK, Norwegen.</t>
        </is>
      </c>
    </row>
    <row r="17">
      <c r="B17" s="3" t="inlineStr"/>
    </row>
    <row r="18">
      <c r="B18" s="3" t="inlineStr">
        <is>
          <t>DURCHGERECHNETES BEISPIEL — Zeilen der fiktiven Aurora Software GmbH (320 Beschäftigte) sind kursiv vorgeladen.</t>
        </is>
      </c>
    </row>
    <row r="19">
      <c r="B19" s="3" t="inlineStr">
        <is>
          <t>Ersetzen Sie sie durch Ihre Daten. Kategorien müssen auf objektiven, geschlechtsneutralen Kriterien ruhen (Art 4(4)):</t>
        </is>
      </c>
    </row>
    <row r="20">
      <c r="B20" s="3" t="inlineStr">
        <is>
          <t>Kompetenzen, Belastung, Verantwortung, Arbeitsbedingungen.</t>
        </is>
      </c>
    </row>
    <row r="21">
      <c r="B21" s="3" t="inlineStr"/>
    </row>
    <row r="22">
      <c r="B22" s="3" t="inlineStr">
        <is>
          <t>GEFÄLLE-FORMEL — Gefälle % = (Ø Entgelt Männer − Ø Entgelt Frauen) / Ø Entgelt Männer × 100. Ein positiver Wert bedeutet:</t>
        </is>
      </c>
    </row>
    <row r="23">
      <c r="B23" s="3" t="inlineStr">
        <is>
          <t>Frauen verdienen im Schnitt weniger; ein negativer Wert: Männer verdienen weniger. Der 5%-Test gilt für den Absolutwert.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24"/>
  <sheetViews>
    <sheetView workbookViewId="0">
      <selection activeCell="A1" sqref="A1"/>
    </sheetView>
  </sheetViews>
  <sheetFormatPr baseColWidth="8" defaultRowHeight="15"/>
  <cols>
    <col width="30" customWidth="1" min="1" max="1"/>
    <col width="34" customWidth="1" min="2" max="2"/>
    <col width="10" customWidth="1" min="3" max="3"/>
    <col width="10" customWidth="1" min="4" max="4"/>
    <col width="15" customWidth="1" min="5" max="5"/>
    <col width="15" customWidth="1" min="6" max="6"/>
    <col width="14" customWidth="1" min="7" max="7"/>
    <col width="14" customWidth="1" min="8" max="8"/>
    <col width="11" customWidth="1" min="9" max="9"/>
    <col width="12" customWidth="1" min="10" max="10"/>
    <col width="9" customWidth="1" min="11" max="11"/>
    <col width="20" customWidth="1" min="12" max="12"/>
    <col width="14" customWidth="1" min="13" max="13"/>
    <col width="18" customWidth="1" min="14" max="14"/>
    <col width="14" customWidth="1" min="15" max="15"/>
    <col width="22" customWidth="1" min="16" max="16"/>
  </cols>
  <sheetData>
    <row r="1">
      <c r="A1" s="1" t="inlineStr">
        <is>
          <t>Kategorienregister &amp; Gap-Analyse (Art 9(1)(g), Art 10(1))</t>
        </is>
      </c>
    </row>
    <row r="2">
      <c r="A2" s="2" t="inlineStr">
        <is>
          <t>Eine Zeile je Beschäftigtenkategorie. Die Spalten I–K sowie N und P sind berechnet — nicht überschreiben.</t>
        </is>
      </c>
    </row>
    <row r="3"/>
    <row r="4">
      <c r="A4" s="4" t="inlineStr">
        <is>
          <t>Kategorie (gleiche / gleichwertige Arbeit)</t>
        </is>
      </c>
      <c r="B4" s="4" t="inlineStr">
        <is>
          <t>Definitionskriterien</t>
        </is>
      </c>
      <c r="C4" s="4" t="inlineStr">
        <is>
          <t>Kopfzahl F</t>
        </is>
      </c>
      <c r="D4" s="4" t="inlineStr">
        <is>
          <t>Kopfzahl M</t>
        </is>
      </c>
      <c r="E4" s="4" t="inlineStr">
        <is>
          <t>Ø Grundentgelt F (€)</t>
        </is>
      </c>
      <c r="F4" s="4" t="inlineStr">
        <is>
          <t>Ø Grundentgelt M (€)</t>
        </is>
      </c>
      <c r="G4" s="4" t="inlineStr">
        <is>
          <t>Ø variabel F (€)</t>
        </is>
      </c>
      <c r="H4" s="4" t="inlineStr">
        <is>
          <t>Ø variabel M (€)</t>
        </is>
      </c>
      <c r="I4" s="4" t="inlineStr">
        <is>
          <t>Gefälle Grundentgelt %</t>
        </is>
      </c>
      <c r="J4" s="4" t="inlineStr">
        <is>
          <t>Gefälle variabel %</t>
        </is>
      </c>
      <c r="K4" s="4" t="inlineStr">
        <is>
          <t>≥5%-Flag</t>
        </is>
      </c>
      <c r="L4" s="4" t="inlineStr">
        <is>
          <t>Rechtfertigungsstatus</t>
        </is>
      </c>
      <c r="M4" s="4" t="inlineStr">
        <is>
          <t>Bericht vorgelegt</t>
        </is>
      </c>
      <c r="N4" s="4" t="inlineStr">
        <is>
          <t>Abhilfefrist (+6 M)</t>
        </is>
      </c>
      <c r="O4" s="4" t="inlineStr">
        <is>
          <t>Rechtzeitig behoben?</t>
        </is>
      </c>
      <c r="P4" s="4" t="inlineStr">
        <is>
          <t>Entgeltbewertung erforderlich</t>
        </is>
      </c>
    </row>
    <row r="5">
      <c r="A5" s="5" t="inlineStr">
        <is>
          <t>Software Engineering — Grade 2</t>
        </is>
      </c>
      <c r="B5" s="5" t="inlineStr">
        <is>
          <t>Kompetenzen, Belastung, Verantwortung, Arbeitsbedingungen</t>
        </is>
      </c>
      <c r="C5" s="5" t="n">
        <v>18</v>
      </c>
      <c r="D5" s="5" t="n">
        <v>22</v>
      </c>
      <c r="E5" s="5" t="n">
        <v>58200</v>
      </c>
      <c r="F5" s="5" t="n">
        <v>59100</v>
      </c>
      <c r="G5" s="5" t="n">
        <v>2800</v>
      </c>
      <c r="H5" s="5" t="n">
        <v>3050</v>
      </c>
      <c r="I5" s="6">
        <f>IF(F5&gt;0,ROUND((F5-E5)/F5*100,1),"")</f>
        <v/>
      </c>
      <c r="J5" s="6">
        <f>IF(H5&gt;0,ROUND((H5-G5)/H5*100,1),"")</f>
        <v/>
      </c>
      <c r="K5" s="6">
        <f>IF(I5="","",IF(OR(ABS(I5)&gt;=5,ABS(J5)&gt;=5),"JA","nein"))</f>
        <v/>
      </c>
      <c r="L5" s="7" t="inlineStr"/>
      <c r="M5" s="7" t="inlineStr"/>
      <c r="N5" s="6">
        <f>IF(M5="","",TEXT(EDATE(DATEVALUE(M5),6),"yyyy-mm-dd"))</f>
        <v/>
      </c>
      <c r="O5" s="7" t="inlineStr"/>
      <c r="P5" s="6">
        <f>IF(K5&lt;&gt;"JA","nein",IF(L5="Gerechtfertigt — objektive Kriterien","nein — gerechtfertigt",IF(O5="Ja","nein — behoben",IF(L5="Nicht gerechtfertigt","JA — Art 10","Analyse ausstehend"))))</f>
        <v/>
      </c>
    </row>
    <row r="6">
      <c r="A6" s="5" t="inlineStr">
        <is>
          <t>Software Engineering — Grade 3</t>
        </is>
      </c>
      <c r="B6" s="5" t="inlineStr">
        <is>
          <t>Kompetenzen, Belastung, Verantwortung, Arbeitsbedingungen</t>
        </is>
      </c>
      <c r="C6" s="5" t="n">
        <v>14</v>
      </c>
      <c r="D6" s="5" t="n">
        <v>23</v>
      </c>
      <c r="E6" s="5" t="n">
        <v>68400</v>
      </c>
      <c r="F6" s="5" t="n">
        <v>73900</v>
      </c>
      <c r="G6" s="5" t="n">
        <v>4100</v>
      </c>
      <c r="H6" s="5" t="n">
        <v>6050</v>
      </c>
      <c r="I6" s="6">
        <f>IF(F6&gt;0,ROUND((F6-E6)/F6*100,1),"")</f>
        <v/>
      </c>
      <c r="J6" s="6">
        <f>IF(H6&gt;0,ROUND((H6-G6)/H6*100,1),"")</f>
        <v/>
      </c>
      <c r="K6" s="6">
        <f>IF(I6="","",IF(OR(ABS(I6)&gt;=5,ABS(J6)&gt;=5),"JA","nein"))</f>
        <v/>
      </c>
      <c r="L6" s="7" t="inlineStr">
        <is>
          <t>Nicht gerechtfertigt</t>
        </is>
      </c>
      <c r="M6" s="7" t="inlineStr">
        <is>
          <t>2027-06-07</t>
        </is>
      </c>
      <c r="N6" s="6">
        <f>IF(M6="","",TEXT(EDATE(DATEVALUE(M6),6),"yyyy-mm-dd"))</f>
        <v/>
      </c>
      <c r="O6" s="7" t="inlineStr">
        <is>
          <t>Nein</t>
        </is>
      </c>
      <c r="P6" s="6">
        <f>IF(K6&lt;&gt;"JA","nein",IF(L6="Gerechtfertigt — objektive Kriterien","nein — gerechtfertigt",IF(O6="Ja","nein — behoben",IF(L6="Nicht gerechtfertigt","JA — Art 10","Analyse ausstehend"))))</f>
        <v/>
      </c>
    </row>
    <row r="7">
      <c r="A7" s="5" t="inlineStr">
        <is>
          <t>Product Management</t>
        </is>
      </c>
      <c r="B7" s="5" t="inlineStr">
        <is>
          <t>Kompetenzen, Belastung, Verantwortung, Arbeitsbedingungen</t>
        </is>
      </c>
      <c r="C7" s="5" t="n">
        <v>9</v>
      </c>
      <c r="D7" s="5" t="n">
        <v>11</v>
      </c>
      <c r="E7" s="5" t="n">
        <v>71500</v>
      </c>
      <c r="F7" s="5" t="n">
        <v>72300</v>
      </c>
      <c r="G7" s="5" t="n">
        <v>5200</v>
      </c>
      <c r="H7" s="5" t="n">
        <v>5400</v>
      </c>
      <c r="I7" s="6">
        <f>IF(F7&gt;0,ROUND((F7-E7)/F7*100,1),"")</f>
        <v/>
      </c>
      <c r="J7" s="6">
        <f>IF(H7&gt;0,ROUND((H7-G7)/H7*100,1),"")</f>
        <v/>
      </c>
      <c r="K7" s="6">
        <f>IF(I7="","",IF(OR(ABS(I7)&gt;=5,ABS(J7)&gt;=5),"JA","nein"))</f>
        <v/>
      </c>
      <c r="L7" s="7" t="inlineStr"/>
      <c r="M7" s="7" t="inlineStr"/>
      <c r="N7" s="6">
        <f>IF(M7="","",TEXT(EDATE(DATEVALUE(M7),6),"yyyy-mm-dd"))</f>
        <v/>
      </c>
      <c r="O7" s="7" t="inlineStr"/>
      <c r="P7" s="6">
        <f>IF(K7&lt;&gt;"JA","nein",IF(L7="Gerechtfertigt — objektive Kriterien","nein — gerechtfertigt",IF(O7="Ja","nein — behoben",IF(L7="Nicht gerechtfertigt","JA — Art 10","Analyse ausstehend"))))</f>
        <v/>
      </c>
    </row>
    <row r="8">
      <c r="A8" s="5" t="inlineStr">
        <is>
          <t>Customer Success</t>
        </is>
      </c>
      <c r="B8" s="5" t="inlineStr">
        <is>
          <t>Kompetenzen, Belastung, Verantwortung, Arbeitsbedingungen</t>
        </is>
      </c>
      <c r="C8" s="5" t="n">
        <v>26</v>
      </c>
      <c r="D8" s="5" t="n">
        <v>14</v>
      </c>
      <c r="E8" s="5" t="n">
        <v>48900</v>
      </c>
      <c r="F8" s="5" t="n">
        <v>49300</v>
      </c>
      <c r="G8" s="5" t="n">
        <v>3600</v>
      </c>
      <c r="H8" s="5" t="n">
        <v>3800</v>
      </c>
      <c r="I8" s="6">
        <f>IF(F8&gt;0,ROUND((F8-E8)/F8*100,1),"")</f>
        <v/>
      </c>
      <c r="J8" s="6">
        <f>IF(H8&gt;0,ROUND((H8-G8)/H8*100,1),"")</f>
        <v/>
      </c>
      <c r="K8" s="6">
        <f>IF(I8="","",IF(OR(ABS(I8)&gt;=5,ABS(J8)&gt;=5),"JA","nein"))</f>
        <v/>
      </c>
      <c r="L8" s="7" t="inlineStr"/>
      <c r="M8" s="7" t="inlineStr"/>
      <c r="N8" s="6">
        <f>IF(M8="","",TEXT(EDATE(DATEVALUE(M8),6),"yyyy-mm-dd"))</f>
        <v/>
      </c>
      <c r="O8" s="7" t="inlineStr"/>
      <c r="P8" s="6">
        <f>IF(K8&lt;&gt;"JA","nein",IF(L8="Gerechtfertigt — objektive Kriterien","nein — gerechtfertigt",IF(O8="Ja","nein — behoben",IF(L8="Nicht gerechtfertigt","JA — Art 10","Analyse ausstehend"))))</f>
        <v/>
      </c>
    </row>
    <row r="9">
      <c r="A9" s="5" t="inlineStr">
        <is>
          <t>Vertrieb</t>
        </is>
      </c>
      <c r="B9" s="5" t="inlineStr">
        <is>
          <t>Kompetenzen, Belastung, Verantwortung, Arbeitsbedingungen</t>
        </is>
      </c>
      <c r="C9" s="5" t="n">
        <v>19</v>
      </c>
      <c r="D9" s="5" t="n">
        <v>27</v>
      </c>
      <c r="E9" s="5" t="n">
        <v>52700</v>
      </c>
      <c r="F9" s="5" t="n">
        <v>54100</v>
      </c>
      <c r="G9" s="5" t="n">
        <v>14800</v>
      </c>
      <c r="H9" s="5" t="n">
        <v>16900</v>
      </c>
      <c r="I9" s="6">
        <f>IF(F9&gt;0,ROUND((F9-E9)/F9*100,1),"")</f>
        <v/>
      </c>
      <c r="J9" s="6">
        <f>IF(H9&gt;0,ROUND((H9-G9)/H9*100,1),"")</f>
        <v/>
      </c>
      <c r="K9" s="6">
        <f>IF(I9="","",IF(OR(ABS(I9)&gt;=5,ABS(J9)&gt;=5),"JA","nein"))</f>
        <v/>
      </c>
      <c r="L9" s="7" t="inlineStr">
        <is>
          <t>Gerechtfertigt — objektive Kriterien</t>
        </is>
      </c>
      <c r="M9" s="7" t="inlineStr"/>
      <c r="N9" s="6">
        <f>IF(M9="","",TEXT(EDATE(DATEVALUE(M9),6),"yyyy-mm-dd"))</f>
        <v/>
      </c>
      <c r="O9" s="7" t="inlineStr"/>
      <c r="P9" s="6">
        <f>IF(K9&lt;&gt;"JA","nein",IF(L9="Gerechtfertigt — objektive Kriterien","nein — gerechtfertigt",IF(O9="Ja","nein — behoben",IF(L9="Nicht gerechtfertigt","JA — Art 10","Analyse ausstehend"))))</f>
        <v/>
      </c>
    </row>
    <row r="10">
      <c r="A10" s="5" t="inlineStr">
        <is>
          <t>Finance &amp; Operations</t>
        </is>
      </c>
      <c r="B10" s="5" t="inlineStr">
        <is>
          <t>Kompetenzen, Belastung, Verantwortung, Arbeitsbedingungen</t>
        </is>
      </c>
      <c r="C10" s="5" t="n">
        <v>22</v>
      </c>
      <c r="D10" s="5" t="n">
        <v>12</v>
      </c>
      <c r="E10" s="5" t="n">
        <v>51200</v>
      </c>
      <c r="F10" s="5" t="n">
        <v>52000</v>
      </c>
      <c r="G10" s="5" t="n">
        <v>2100</v>
      </c>
      <c r="H10" s="5" t="n">
        <v>2250</v>
      </c>
      <c r="I10" s="6">
        <f>IF(F10&gt;0,ROUND((F10-E10)/F10*100,1),"")</f>
        <v/>
      </c>
      <c r="J10" s="6">
        <f>IF(H10&gt;0,ROUND((H10-G10)/H10*100,1),"")</f>
        <v/>
      </c>
      <c r="K10" s="6">
        <f>IF(I10="","",IF(OR(ABS(I10)&gt;=5,ABS(J10)&gt;=5),"JA","nein"))</f>
        <v/>
      </c>
      <c r="L10" s="7" t="inlineStr"/>
      <c r="M10" s="7" t="inlineStr"/>
      <c r="N10" s="6">
        <f>IF(M10="","",TEXT(EDATE(DATEVALUE(M10),6),"yyyy-mm-dd"))</f>
        <v/>
      </c>
      <c r="O10" s="7" t="inlineStr"/>
      <c r="P10" s="6">
        <f>IF(K10&lt;&gt;"JA","nein",IF(L10="Gerechtfertigt — objektive Kriterien","nein — gerechtfertigt",IF(O10="Ja","nein — behoben",IF(L10="Nicht gerechtfertigt","JA — Art 10","Analyse ausstehend"))))</f>
        <v/>
      </c>
    </row>
    <row r="11">
      <c r="A11" s="5" t="inlineStr">
        <is>
          <t>Leadership (Gleichwertigkeitsgruppe)</t>
        </is>
      </c>
      <c r="B11" s="5" t="inlineStr">
        <is>
          <t>Kompetenzen, Belastung, Verantwortung, Arbeitsbedingungen</t>
        </is>
      </c>
      <c r="C11" s="5" t="n">
        <v>8</v>
      </c>
      <c r="D11" s="5" t="n">
        <v>15</v>
      </c>
      <c r="E11" s="5" t="n">
        <v>112000</v>
      </c>
      <c r="F11" s="5" t="n">
        <v>118500</v>
      </c>
      <c r="G11" s="5" t="n">
        <v>22000</v>
      </c>
      <c r="H11" s="5" t="n">
        <v>26400</v>
      </c>
      <c r="I11" s="6">
        <f>IF(F11&gt;0,ROUND((F11-E11)/F11*100,1),"")</f>
        <v/>
      </c>
      <c r="J11" s="6">
        <f>IF(H11&gt;0,ROUND((H11-G11)/H11*100,1),"")</f>
        <v/>
      </c>
      <c r="K11" s="6">
        <f>IF(I11="","",IF(OR(ABS(I11)&gt;=5,ABS(J11)&gt;=5),"JA","nein"))</f>
        <v/>
      </c>
      <c r="L11" s="7" t="inlineStr">
        <is>
          <t>In Analyse</t>
        </is>
      </c>
      <c r="M11" s="7" t="inlineStr"/>
      <c r="N11" s="6">
        <f>IF(M11="","",TEXT(EDATE(DATEVALUE(M11),6),"yyyy-mm-dd"))</f>
        <v/>
      </c>
      <c r="O11" s="7" t="inlineStr"/>
      <c r="P11" s="6">
        <f>IF(K11&lt;&gt;"JA","nein",IF(L11="Gerechtfertigt — objektive Kriterien","nein — gerechtfertigt",IF(O11="Ja","nein — behoben",IF(L11="Nicht gerechtfertigt","JA — Art 10","Analyse ausstehend"))))</f>
        <v/>
      </c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>
        <f>IF(F12&gt;0,ROUND((F12-E12)/F12*100,1),"")</f>
        <v/>
      </c>
      <c r="J12" s="7">
        <f>IF(H12&gt;0,ROUND((H12-G12)/H12*100,1),"")</f>
        <v/>
      </c>
      <c r="K12" s="7">
        <f>IF(I12="","",IF(OR(ABS(I12)&gt;=5,ABS(J12)&gt;=5),"JA","nein"))</f>
        <v/>
      </c>
      <c r="L12" s="7" t="n"/>
      <c r="M12" s="7" t="n"/>
      <c r="N12" s="7">
        <f>IF(M12="","",TEXT(EDATE(DATEVALUE(M12),6),"yyyy-mm-dd"))</f>
        <v/>
      </c>
      <c r="O12" s="7" t="n"/>
      <c r="P12" s="7">
        <f>IF(K12&lt;&gt;"JA","nein",IF(L12="Gerechtfertigt — objektive Kriterien","nein — gerechtfertigt",IF(O12="Ja","nein — behoben",IF(L12="Nicht gerechtfertigt","JA — Art 10","Analyse ausstehend"))))</f>
        <v/>
      </c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>
        <f>IF(F13&gt;0,ROUND((F13-E13)/F13*100,1),"")</f>
        <v/>
      </c>
      <c r="J13" s="7">
        <f>IF(H13&gt;0,ROUND((H13-G13)/H13*100,1),"")</f>
        <v/>
      </c>
      <c r="K13" s="7">
        <f>IF(I13="","",IF(OR(ABS(I13)&gt;=5,ABS(J13)&gt;=5),"JA","nein"))</f>
        <v/>
      </c>
      <c r="L13" s="7" t="n"/>
      <c r="M13" s="7" t="n"/>
      <c r="N13" s="7">
        <f>IF(M13="","",TEXT(EDATE(DATEVALUE(M13),6),"yyyy-mm-dd"))</f>
        <v/>
      </c>
      <c r="O13" s="7" t="n"/>
      <c r="P13" s="7">
        <f>IF(K13&lt;&gt;"JA","nein",IF(L13="Gerechtfertigt — objektive Kriterien","nein — gerechtfertigt",IF(O13="Ja","nein — behoben",IF(L13="Nicht gerechtfertigt","JA — Art 10","Analyse ausstehend"))))</f>
        <v/>
      </c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>
        <f>IF(F14&gt;0,ROUND((F14-E14)/F14*100,1),"")</f>
        <v/>
      </c>
      <c r="J14" s="7">
        <f>IF(H14&gt;0,ROUND((H14-G14)/H14*100,1),"")</f>
        <v/>
      </c>
      <c r="K14" s="7">
        <f>IF(I14="","",IF(OR(ABS(I14)&gt;=5,ABS(J14)&gt;=5),"JA","nein"))</f>
        <v/>
      </c>
      <c r="L14" s="7" t="n"/>
      <c r="M14" s="7" t="n"/>
      <c r="N14" s="7">
        <f>IF(M14="","",TEXT(EDATE(DATEVALUE(M14),6),"yyyy-mm-dd"))</f>
        <v/>
      </c>
      <c r="O14" s="7" t="n"/>
      <c r="P14" s="7">
        <f>IF(K14&lt;&gt;"JA","nein",IF(L14="Gerechtfertigt — objektive Kriterien","nein — gerechtfertigt",IF(O14="Ja","nein — behoben",IF(L14="Nicht gerechtfertigt","JA — Art 10","Analyse ausstehend"))))</f>
        <v/>
      </c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7">
        <f>IF(F15&gt;0,ROUND((F15-E15)/F15*100,1),"")</f>
        <v/>
      </c>
      <c r="J15" s="7">
        <f>IF(H15&gt;0,ROUND((H15-G15)/H15*100,1),"")</f>
        <v/>
      </c>
      <c r="K15" s="7">
        <f>IF(I15="","",IF(OR(ABS(I15)&gt;=5,ABS(J15)&gt;=5),"JA","nein"))</f>
        <v/>
      </c>
      <c r="L15" s="7" t="n"/>
      <c r="M15" s="7" t="n"/>
      <c r="N15" s="7">
        <f>IF(M15="","",TEXT(EDATE(DATEVALUE(M15),6),"yyyy-mm-dd"))</f>
        <v/>
      </c>
      <c r="O15" s="7" t="n"/>
      <c r="P15" s="7">
        <f>IF(K15&lt;&gt;"JA","nein",IF(L15="Gerechtfertigt — objektive Kriterien","nein — gerechtfertigt",IF(O15="Ja","nein — behoben",IF(L15="Nicht gerechtfertigt","JA — Art 10","Analyse ausstehend"))))</f>
        <v/>
      </c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>
        <f>IF(F16&gt;0,ROUND((F16-E16)/F16*100,1),"")</f>
        <v/>
      </c>
      <c r="J16" s="7">
        <f>IF(H16&gt;0,ROUND((H16-G16)/H16*100,1),"")</f>
        <v/>
      </c>
      <c r="K16" s="7">
        <f>IF(I16="","",IF(OR(ABS(I16)&gt;=5,ABS(J16)&gt;=5),"JA","nein"))</f>
        <v/>
      </c>
      <c r="L16" s="7" t="n"/>
      <c r="M16" s="7" t="n"/>
      <c r="N16" s="7">
        <f>IF(M16="","",TEXT(EDATE(DATEVALUE(M16),6),"yyyy-mm-dd"))</f>
        <v/>
      </c>
      <c r="O16" s="7" t="n"/>
      <c r="P16" s="7">
        <f>IF(K16&lt;&gt;"JA","nein",IF(L16="Gerechtfertigt — objektive Kriterien","nein — gerechtfertigt",IF(O16="Ja","nein — behoben",IF(L16="Nicht gerechtfertigt","JA — Art 10","Analyse ausstehend"))))</f>
        <v/>
      </c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7">
        <f>IF(F17&gt;0,ROUND((F17-E17)/F17*100,1),"")</f>
        <v/>
      </c>
      <c r="J17" s="7">
        <f>IF(H17&gt;0,ROUND((H17-G17)/H17*100,1),"")</f>
        <v/>
      </c>
      <c r="K17" s="7">
        <f>IF(I17="","",IF(OR(ABS(I17)&gt;=5,ABS(J17)&gt;=5),"JA","nein"))</f>
        <v/>
      </c>
      <c r="L17" s="7" t="n"/>
      <c r="M17" s="7" t="n"/>
      <c r="N17" s="7">
        <f>IF(M17="","",TEXT(EDATE(DATEVALUE(M17),6),"yyyy-mm-dd"))</f>
        <v/>
      </c>
      <c r="O17" s="7" t="n"/>
      <c r="P17" s="7">
        <f>IF(K17&lt;&gt;"JA","nein",IF(L17="Gerechtfertigt — objektive Kriterien","nein — gerechtfertigt",IF(O17="Ja","nein — behoben",IF(L17="Nicht gerechtfertigt","JA — Art 10","Analyse ausstehend"))))</f>
        <v/>
      </c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7">
        <f>IF(F18&gt;0,ROUND((F18-E18)/F18*100,1),"")</f>
        <v/>
      </c>
      <c r="J18" s="7">
        <f>IF(H18&gt;0,ROUND((H18-G18)/H18*100,1),"")</f>
        <v/>
      </c>
      <c r="K18" s="7">
        <f>IF(I18="","",IF(OR(ABS(I18)&gt;=5,ABS(J18)&gt;=5),"JA","nein"))</f>
        <v/>
      </c>
      <c r="L18" s="7" t="n"/>
      <c r="M18" s="7" t="n"/>
      <c r="N18" s="7">
        <f>IF(M18="","",TEXT(EDATE(DATEVALUE(M18),6),"yyyy-mm-dd"))</f>
        <v/>
      </c>
      <c r="O18" s="7" t="n"/>
      <c r="P18" s="7">
        <f>IF(K18&lt;&gt;"JA","nein",IF(L18="Gerechtfertigt — objektive Kriterien","nein — gerechtfertigt",IF(O18="Ja","nein — behoben",IF(L18="Nicht gerechtfertigt","JA — Art 10","Analyse ausstehend"))))</f>
        <v/>
      </c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>
        <f>IF(F19&gt;0,ROUND((F19-E19)/F19*100,1),"")</f>
        <v/>
      </c>
      <c r="J19" s="7">
        <f>IF(H19&gt;0,ROUND((H19-G19)/H19*100,1),"")</f>
        <v/>
      </c>
      <c r="K19" s="7">
        <f>IF(I19="","",IF(OR(ABS(I19)&gt;=5,ABS(J19)&gt;=5),"JA","nein"))</f>
        <v/>
      </c>
      <c r="L19" s="7" t="n"/>
      <c r="M19" s="7" t="n"/>
      <c r="N19" s="7">
        <f>IF(M19="","",TEXT(EDATE(DATEVALUE(M19),6),"yyyy-mm-dd"))</f>
        <v/>
      </c>
      <c r="O19" s="7" t="n"/>
      <c r="P19" s="7">
        <f>IF(K19&lt;&gt;"JA","nein",IF(L19="Gerechtfertigt — objektive Kriterien","nein — gerechtfertigt",IF(O19="Ja","nein — behoben",IF(L19="Nicht gerechtfertigt","JA — Art 10","Analyse ausstehend"))))</f>
        <v/>
      </c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7">
        <f>IF(F20&gt;0,ROUND((F20-E20)/F20*100,1),"")</f>
        <v/>
      </c>
      <c r="J20" s="7">
        <f>IF(H20&gt;0,ROUND((H20-G20)/H20*100,1),"")</f>
        <v/>
      </c>
      <c r="K20" s="7">
        <f>IF(I20="","",IF(OR(ABS(I20)&gt;=5,ABS(J20)&gt;=5),"JA","nein"))</f>
        <v/>
      </c>
      <c r="L20" s="7" t="n"/>
      <c r="M20" s="7" t="n"/>
      <c r="N20" s="7">
        <f>IF(M20="","",TEXT(EDATE(DATEVALUE(M20),6),"yyyy-mm-dd"))</f>
        <v/>
      </c>
      <c r="O20" s="7" t="n"/>
      <c r="P20" s="7">
        <f>IF(K20&lt;&gt;"JA","nein",IF(L20="Gerechtfertigt — objektive Kriterien","nein — gerechtfertigt",IF(O20="Ja","nein — behoben",IF(L20="Nicht gerechtfertigt","JA — Art 10","Analyse ausstehend"))))</f>
        <v/>
      </c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7">
        <f>IF(F21&gt;0,ROUND((F21-E21)/F21*100,1),"")</f>
        <v/>
      </c>
      <c r="J21" s="7">
        <f>IF(H21&gt;0,ROUND((H21-G21)/H21*100,1),"")</f>
        <v/>
      </c>
      <c r="K21" s="7">
        <f>IF(I21="","",IF(OR(ABS(I21)&gt;=5,ABS(J21)&gt;=5),"JA","nein"))</f>
        <v/>
      </c>
      <c r="L21" s="7" t="n"/>
      <c r="M21" s="7" t="n"/>
      <c r="N21" s="7">
        <f>IF(M21="","",TEXT(EDATE(DATEVALUE(M21),6),"yyyy-mm-dd"))</f>
        <v/>
      </c>
      <c r="O21" s="7" t="n"/>
      <c r="P21" s="7">
        <f>IF(K21&lt;&gt;"JA","nein",IF(L21="Gerechtfertigt — objektive Kriterien","nein — gerechtfertigt",IF(O21="Ja","nein — behoben",IF(L21="Nicht gerechtfertigt","JA — Art 10","Analyse ausstehend"))))</f>
        <v/>
      </c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7">
        <f>IF(F22&gt;0,ROUND((F22-E22)/F22*100,1),"")</f>
        <v/>
      </c>
      <c r="J22" s="7">
        <f>IF(H22&gt;0,ROUND((H22-G22)/H22*100,1),"")</f>
        <v/>
      </c>
      <c r="K22" s="7">
        <f>IF(I22="","",IF(OR(ABS(I22)&gt;=5,ABS(J22)&gt;=5),"JA","nein"))</f>
        <v/>
      </c>
      <c r="L22" s="7" t="n"/>
      <c r="M22" s="7" t="n"/>
      <c r="N22" s="7">
        <f>IF(M22="","",TEXT(EDATE(DATEVALUE(M22),6),"yyyy-mm-dd"))</f>
        <v/>
      </c>
      <c r="O22" s="7" t="n"/>
      <c r="P22" s="7">
        <f>IF(K22&lt;&gt;"JA","nein",IF(L22="Gerechtfertigt — objektive Kriterien","nein — gerechtfertigt",IF(O22="Ja","nein — behoben",IF(L22="Nicht gerechtfertigt","JA — Art 10","Analyse ausstehend"))))</f>
        <v/>
      </c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>
        <f>IF(F23&gt;0,ROUND((F23-E23)/F23*100,1),"")</f>
        <v/>
      </c>
      <c r="J23" s="7">
        <f>IF(H23&gt;0,ROUND((H23-G23)/H23*100,1),"")</f>
        <v/>
      </c>
      <c r="K23" s="7">
        <f>IF(I23="","",IF(OR(ABS(I23)&gt;=5,ABS(J23)&gt;=5),"JA","nein"))</f>
        <v/>
      </c>
      <c r="L23" s="7" t="n"/>
      <c r="M23" s="7" t="n"/>
      <c r="N23" s="7">
        <f>IF(M23="","",TEXT(EDATE(DATEVALUE(M23),6),"yyyy-mm-dd"))</f>
        <v/>
      </c>
      <c r="O23" s="7" t="n"/>
      <c r="P23" s="7">
        <f>IF(K23&lt;&gt;"JA","nein",IF(L23="Gerechtfertigt — objektive Kriterien","nein — gerechtfertigt",IF(O23="Ja","nein — behoben",IF(L23="Nicht gerechtfertigt","JA — Art 10","Analyse ausstehend"))))</f>
        <v/>
      </c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7">
        <f>IF(F24&gt;0,ROUND((F24-E24)/F24*100,1),"")</f>
        <v/>
      </c>
      <c r="J24" s="7">
        <f>IF(H24&gt;0,ROUND((H24-G24)/H24*100,1),"")</f>
        <v/>
      </c>
      <c r="K24" s="7">
        <f>IF(I24="","",IF(OR(ABS(I24)&gt;=5,ABS(J24)&gt;=5),"JA","nein"))</f>
        <v/>
      </c>
      <c r="L24" s="7" t="n"/>
      <c r="M24" s="7" t="n"/>
      <c r="N24" s="7">
        <f>IF(M24="","",TEXT(EDATE(DATEVALUE(M24),6),"yyyy-mm-dd"))</f>
        <v/>
      </c>
      <c r="O24" s="7" t="n"/>
      <c r="P24" s="7">
        <f>IF(K24&lt;&gt;"JA","nein",IF(L24="Gerechtfertigt — objektive Kriterien","nein — gerechtfertigt",IF(O24="Ja","nein — behoben",IF(L24="Nicht gerechtfertigt","JA — Art 10","Analyse ausstehend"))))</f>
        <v/>
      </c>
    </row>
  </sheetData>
  <mergeCells count="2">
    <mergeCell ref="A1:P1"/>
    <mergeCell ref="A2:P2"/>
  </mergeCells>
  <dataValidations count="2">
    <dataValidation sqref="L5 L6 L7 L8 L9 L10 L11 L12 L13 L14 L15 L16 L17 L18 L19 L20 L21 L22 L23 L24" showDropDown="0" showInputMessage="0" showErrorMessage="0" allowBlank="1" type="list">
      <formula1>"In Analyse,Gerechtfertigt — objektive Kriterien,Nicht gerechtfertigt"</formula1>
    </dataValidation>
    <dataValidation sqref="O5 O6 O7 O8 O9 O10 O11 O12 O13 O14 O15 O16 O17 O18 O19 O20 O21 O22 O23 O24" showDropDown="0" showInputMessage="0" showErrorMessage="0" allowBlank="1" type="list">
      <formula1>"Ja,Nein,n/a"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58" customWidth="1" min="1" max="1"/>
    <col width="18" customWidth="1" min="2" max="2"/>
    <col width="60" customWidth="1" min="3" max="3"/>
  </cols>
  <sheetData>
    <row r="1">
      <c r="A1" s="1" t="inlineStr">
        <is>
          <t>Berichtskennzahlen nach Artikel 9(1) — unternehmensweit</t>
        </is>
      </c>
    </row>
    <row r="2">
      <c r="A2" s="2" t="inlineStr">
        <is>
          <t>Gewichtete Mittelwerte werden aus dem Blatt Kategorien berechnet. Mediane brauchen Ihre rohe Gehaltsverteilung — Eingabezellen.</t>
        </is>
      </c>
    </row>
    <row r="3"/>
    <row r="4">
      <c r="A4" s="4" t="inlineStr">
        <is>
          <t>Kennzahl</t>
        </is>
      </c>
      <c r="B4" s="4" t="inlineStr">
        <is>
          <t>Wert</t>
        </is>
      </c>
      <c r="C4" s="4" t="inlineStr">
        <is>
          <t>Hinweis / Quelle</t>
        </is>
      </c>
    </row>
    <row r="5">
      <c r="A5" s="7" t="inlineStr">
        <is>
          <t>Mittleres Entgeltgefälle — Grundentgelt (gewichtet, berechnet)</t>
        </is>
      </c>
      <c r="B5" s="7">
        <f>ROUND((SUMPRODUCT(Kategorien!D5:D24,Kategorien!F5:F24)-SUMPRODUCT(Kategorien!C5:C24,Kategorien!E5:E24))/MAX(SUMPRODUCT(Kategorien!D5:D24,Kategorien!F5:F24),1)*100,1)</f>
        <v/>
      </c>
      <c r="C5" s="7" t="inlineStr">
        <is>
          <t>Art 9(1)(a). Gewichtet aus Kategoriedurchschnitten — gegen den Gehaltsabzug verifizieren.</t>
        </is>
      </c>
    </row>
    <row r="6">
      <c r="A6" s="7" t="inlineStr">
        <is>
          <t>Medianes Entgeltgefälle — Grundentgelt (EINGABE)</t>
        </is>
      </c>
      <c r="B6" s="7" t="inlineStr"/>
      <c r="C6" s="7" t="inlineStr">
        <is>
          <t>Art 9(1)(b). Aus rohen individuellen Gehaltsdaten berechnen.</t>
        </is>
      </c>
    </row>
    <row r="7">
      <c r="A7" s="7" t="inlineStr">
        <is>
          <t>Mittleres Gefälle — ergänzende/variable Bestandteile (gewichtet, berechnet)</t>
        </is>
      </c>
      <c r="B7" s="7">
        <f>ROUND((SUMPRODUCT(Kategorien!D5:D24,Kategorien!H5:H24)-SUMPRODUCT(Kategorien!C5:C24,Kategorien!G5:G24))/MAX(SUMPRODUCT(Kategorien!D5:D24,Kategorien!H5:H24),1)*100,1)</f>
        <v/>
      </c>
      <c r="C7" s="7" t="inlineStr">
        <is>
          <t>Art 9(1)(c). Boni, Zulagen, Sachleistungen — jeder Bestandteil zählt.</t>
        </is>
      </c>
    </row>
    <row r="8">
      <c r="A8" s="7" t="inlineStr">
        <is>
          <t>Medianes Gefälle — ergänzende/variable Bestandteile (EINGABE)</t>
        </is>
      </c>
      <c r="B8" s="7" t="inlineStr"/>
      <c r="C8" s="7" t="inlineStr">
        <is>
          <t>Art 9(1)(d). Aus Rohdaten.</t>
        </is>
      </c>
    </row>
    <row r="9">
      <c r="A9" s="7" t="inlineStr">
        <is>
          <t>Anteil weiblicher Beschäftigter mit variablen Bestandteilen (EINGABE)</t>
        </is>
      </c>
      <c r="B9" s="7" t="inlineStr"/>
      <c r="C9" s="7" t="inlineStr">
        <is>
          <t>Art 9(1)(e).</t>
        </is>
      </c>
    </row>
    <row r="10">
      <c r="A10" s="7" t="inlineStr">
        <is>
          <t>Anteil männlicher Beschäftigter mit variablen Bestandteilen (EINGABE)</t>
        </is>
      </c>
      <c r="B10" s="7" t="inlineStr"/>
      <c r="C10" s="7" t="inlineStr">
        <is>
          <t>Art 9(1)(e).</t>
        </is>
      </c>
    </row>
    <row r="11">
      <c r="A11" s="7" t="inlineStr">
        <is>
          <t>Quartilverteilung</t>
        </is>
      </c>
      <c r="B11" s="7" t="inlineStr">
        <is>
          <t>→ siehe Blatt Quartile</t>
        </is>
      </c>
      <c r="C11" s="7" t="inlineStr">
        <is>
          <t>Art 9(1)(f).</t>
        </is>
      </c>
    </row>
    <row r="12">
      <c r="A12" s="7" t="inlineStr">
        <is>
          <t>Gefälle je Kategorie</t>
        </is>
      </c>
      <c r="B12" s="7" t="inlineStr">
        <is>
          <t>→ siehe Blatt Kategorien</t>
        </is>
      </c>
      <c r="C12" s="7" t="inlineStr">
        <is>
          <t>Art 9(1)(g) — Aufteilung Grundentgelt und variabel.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16" customWidth="1" min="4" max="4"/>
    <col width="16" customWidth="1" min="5" max="5"/>
  </cols>
  <sheetData>
    <row r="1">
      <c r="A1" s="1" t="inlineStr">
        <is>
          <t>Entgeltquartile (Art 9(1)(f))</t>
        </is>
      </c>
    </row>
    <row r="2">
      <c r="A2" s="2" t="inlineStr">
        <is>
          <t>Alle Beschäftigten nach Stunden-/Jahresentgelt sortieren, in vier gleich große Bänder teilen, je Band nach Geschlecht zählen.</t>
        </is>
      </c>
    </row>
    <row r="3"/>
    <row r="4">
      <c r="A4" s="4" t="inlineStr">
        <is>
          <t>Quartil</t>
        </is>
      </c>
      <c r="B4" s="4" t="inlineStr">
        <is>
          <t>Anzahl Frauen</t>
        </is>
      </c>
      <c r="C4" s="4" t="inlineStr">
        <is>
          <t>Anzahl Männer</t>
        </is>
      </c>
      <c r="D4" s="4" t="inlineStr">
        <is>
          <t>Frauen % (berechnet)</t>
        </is>
      </c>
      <c r="E4" s="4" t="inlineStr">
        <is>
          <t>Männer % (berechnet)</t>
        </is>
      </c>
    </row>
    <row r="5">
      <c r="A5" s="7" t="inlineStr">
        <is>
          <t>Unteres</t>
        </is>
      </c>
      <c r="B5" s="8" t="n">
        <v>42</v>
      </c>
      <c r="C5" s="8" t="n">
        <v>38</v>
      </c>
      <c r="D5" s="7">
        <f>IF(B5+C5=0,"",ROUND(B5/(B5+C5)*100,1))</f>
        <v/>
      </c>
      <c r="E5" s="7">
        <f>IF(B5+C5=0,"",ROUND(C5/(B5+C5)*100,1))</f>
        <v/>
      </c>
    </row>
    <row r="6">
      <c r="A6" s="7" t="inlineStr">
        <is>
          <t>Unteres Mittel</t>
        </is>
      </c>
      <c r="B6" s="8" t="n">
        <v>35</v>
      </c>
      <c r="C6" s="8" t="n">
        <v>45</v>
      </c>
      <c r="D6" s="7">
        <f>IF(B6+C6=0,"",ROUND(B6/(B6+C6)*100,1))</f>
        <v/>
      </c>
      <c r="E6" s="7">
        <f>IF(B6+C6=0,"",ROUND(C6/(B6+C6)*100,1))</f>
        <v/>
      </c>
    </row>
    <row r="7">
      <c r="A7" s="7" t="inlineStr">
        <is>
          <t>Oberes Mittel</t>
        </is>
      </c>
      <c r="B7" s="8" t="n">
        <v>28</v>
      </c>
      <c r="C7" s="8" t="n">
        <v>52</v>
      </c>
      <c r="D7" s="7">
        <f>IF(B7+C7=0,"",ROUND(B7/(B7+C7)*100,1))</f>
        <v/>
      </c>
      <c r="E7" s="7">
        <f>IF(B7+C7=0,"",ROUND(C7/(B7+C7)*100,1))</f>
        <v/>
      </c>
    </row>
    <row r="8">
      <c r="A8" s="7" t="inlineStr">
        <is>
          <t>Oberes</t>
        </is>
      </c>
      <c r="B8" s="8" t="n">
        <v>21</v>
      </c>
      <c r="C8" s="8" t="n">
        <v>59</v>
      </c>
      <c r="D8" s="7">
        <f>IF(B8+C8=0,"",ROUND(B8/(B8+C8)*100,1))</f>
        <v/>
      </c>
      <c r="E8" s="7">
        <f>IF(B8+C8=0,"",ROUND(C8/(B8+C8)*100,1))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8" customWidth="1" min="1" max="1"/>
    <col width="72" customWidth="1" min="2" max="2"/>
    <col width="18" customWidth="1" min="3" max="3"/>
    <col width="44" customWidth="1" min="4" max="4"/>
  </cols>
  <sheetData>
    <row r="1">
      <c r="A1" s="1" t="inlineStr">
        <is>
          <t>Checkliste gemeinsame Entgeltbewertung (Art 10(2)(a)–(g))</t>
        </is>
      </c>
    </row>
    <row r="2">
      <c r="A2" s="2" t="inlineStr">
        <is>
          <t>Nur erforderlich, wenn alle drei Bedingungen des Art 10(1) erfüllt sind. Durchgeführt in Zusammenarbeit mit den Arbeitnehmervertretern.</t>
        </is>
      </c>
    </row>
    <row r="3"/>
    <row r="4">
      <c r="A4" s="4" t="inlineStr">
        <is>
          <t>Ref</t>
        </is>
      </c>
      <c r="B4" s="4" t="inlineStr">
        <is>
          <t>Element</t>
        </is>
      </c>
      <c r="C4" s="4" t="inlineStr">
        <is>
          <t>Status</t>
        </is>
      </c>
      <c r="D4" s="4" t="inlineStr">
        <is>
          <t>Hinweise / Nachweise</t>
        </is>
      </c>
    </row>
    <row r="5">
      <c r="A5" s="7" t="inlineStr">
        <is>
          <t>10(2)(a)</t>
        </is>
      </c>
      <c r="B5" s="9" t="inlineStr">
        <is>
          <t>Anteil weiblicher und männlicher Beschäftigter in jeder Beschäftigtenkategorie</t>
        </is>
      </c>
      <c r="C5" s="7" t="inlineStr">
        <is>
          <t>Nicht begonnen</t>
        </is>
      </c>
      <c r="D5" s="7" t="n"/>
    </row>
    <row r="6">
      <c r="A6" s="7" t="inlineStr">
        <is>
          <t>10(2)(b)</t>
        </is>
      </c>
      <c r="B6" s="9" t="inlineStr">
        <is>
          <t>Durchschnittliche Entgelthöhen von Frauen und Männern je Kategorie, inkl. ergänzender/variabler Bestandteile</t>
        </is>
      </c>
      <c r="C6" s="7" t="inlineStr">
        <is>
          <t>Nicht begonnen</t>
        </is>
      </c>
      <c r="D6" s="7" t="n"/>
    </row>
    <row r="7">
      <c r="A7" s="7" t="inlineStr">
        <is>
          <t>10(2)(c)</t>
        </is>
      </c>
      <c r="B7" s="9" t="inlineStr">
        <is>
          <t>Etwaige Unterschiede im Durchschnittsentgelt zwischen weiblichen und männlichen Beschäftigten je Kategorie</t>
        </is>
      </c>
      <c r="C7" s="7" t="inlineStr">
        <is>
          <t>Nicht begonnen</t>
        </is>
      </c>
      <c r="D7" s="7" t="n"/>
    </row>
    <row r="8">
      <c r="A8" s="7" t="inlineStr">
        <is>
          <t>10(2)(d)</t>
        </is>
      </c>
      <c r="B8" s="9" t="inlineStr">
        <is>
          <t>Gründe für die Unterschiede, auf Basis objektiver geschlechtsneutraler Kriterien, gemeinsam mit den Arbeitnehmervertretern festgelegt</t>
        </is>
      </c>
      <c r="C8" s="7" t="inlineStr">
        <is>
          <t>Nicht begonnen</t>
        </is>
      </c>
      <c r="D8" s="7" t="n"/>
    </row>
    <row r="9">
      <c r="A9" s="7" t="inlineStr">
        <is>
          <t>10(2)(e)</t>
        </is>
      </c>
      <c r="B9" s="9" t="inlineStr">
        <is>
          <t>Anteil weiblicher und männlicher Beschäftigter mit Entgeltverbesserung nach Rückkehr aus Mutterschafts-/Vaterschafts-/Eltern-/Pflegeurlaub</t>
        </is>
      </c>
      <c r="C9" s="7" t="inlineStr">
        <is>
          <t>Nicht begonnen</t>
        </is>
      </c>
      <c r="D9" s="7" t="n"/>
    </row>
    <row r="10">
      <c r="A10" s="7" t="inlineStr">
        <is>
          <t>10(2)(f)</t>
        </is>
      </c>
      <c r="B10" s="9" t="inlineStr">
        <is>
          <t>Maßnahmen gegen ungerechtfertigte Entgeltunterschiede, inkl. Zeitplan und Verantwortlichkeiten</t>
        </is>
      </c>
      <c r="C10" s="7" t="inlineStr">
        <is>
          <t>Nicht begonnen</t>
        </is>
      </c>
      <c r="D10" s="7" t="n"/>
    </row>
    <row r="11">
      <c r="A11" s="7" t="inlineStr">
        <is>
          <t>10(2)(g)</t>
        </is>
      </c>
      <c r="B11" s="9" t="inlineStr">
        <is>
          <t>Bewertung der Wirksamkeit von Maßnahmen aus früheren gemeinsamen Entgeltbewertungen</t>
        </is>
      </c>
      <c r="C11" s="7" t="inlineStr">
        <is>
          <t>Nicht begonnen</t>
        </is>
      </c>
      <c r="D11" s="7" t="n"/>
    </row>
  </sheetData>
  <mergeCells count="2">
    <mergeCell ref="A1:D1"/>
    <mergeCell ref="A2:D2"/>
  </mergeCells>
  <dataValidations count="1">
    <dataValidation sqref="C5 C6 C7 C8 C9 C10 C11" showDropDown="0" showInputMessage="0" showErrorMessage="0" allowBlank="1" type="list">
      <formula1>"Nicht begonnen,In Bearbeitung,Abgeschlossen,n/a"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20" customWidth="1" min="3" max="3"/>
    <col width="22" customWidth="1" min="4" max="4"/>
    <col width="52" customWidth="1" min="5" max="5"/>
  </cols>
  <sheetData>
    <row r="1">
      <c r="A1" s="1" t="inlineStr">
        <is>
          <t>Berichtsschwellen, Fristen &amp; Jurisdiktionen</t>
        </is>
      </c>
    </row>
    <row r="2">
      <c r="A2" s="2" t="inlineStr">
        <is>
          <t>Basislinie der Richtlinie (EU) 2023/970 + nationale Abweichungen (Juli 2026) + Parallelen in UK und Norwegen.</t>
        </is>
      </c>
    </row>
    <row r="3"/>
    <row r="4">
      <c r="A4" s="4" t="inlineStr">
        <is>
          <t>Regime / Größenband</t>
        </is>
      </c>
      <c r="B4" s="4" t="inlineStr">
        <is>
          <t>Frequenz</t>
        </is>
      </c>
      <c r="C4" s="4" t="inlineStr">
        <is>
          <t>Erster Bericht fällig</t>
        </is>
      </c>
      <c r="D4" s="4" t="inlineStr">
        <is>
          <t>Datenjahr</t>
        </is>
      </c>
      <c r="E4" s="4" t="inlineStr">
        <is>
          <t>Hinweise</t>
        </is>
      </c>
    </row>
    <row r="5">
      <c r="A5" s="9" t="inlineStr">
        <is>
          <t>EU — 250+ Beschäftigte (Art 9(2))</t>
        </is>
      </c>
      <c r="B5" s="9" t="inlineStr">
        <is>
          <t>Jährlich</t>
        </is>
      </c>
      <c r="C5" s="9" t="inlineStr">
        <is>
          <t>7. Juni 2027</t>
        </is>
      </c>
      <c r="D5" s="9" t="inlineStr">
        <is>
          <t>2026</t>
        </is>
      </c>
      <c r="E5" s="9" t="inlineStr">
        <is>
          <t>Danach jährlich.</t>
        </is>
      </c>
    </row>
    <row r="6">
      <c r="A6" s="9" t="inlineStr">
        <is>
          <t>EU — 150–249 Beschäftigte (Art 9(3))</t>
        </is>
      </c>
      <c r="B6" s="9" t="inlineStr">
        <is>
          <t>Alle 3 Jahre</t>
        </is>
      </c>
      <c r="C6" s="9" t="inlineStr">
        <is>
          <t>7. Juni 2027</t>
        </is>
      </c>
      <c r="D6" s="9" t="inlineStr">
        <is>
          <t>2026</t>
        </is>
      </c>
      <c r="E6" s="9" t="inlineStr">
        <is>
          <t>Danach 2030, 2033 …</t>
        </is>
      </c>
    </row>
    <row r="7">
      <c r="A7" s="9" t="inlineStr">
        <is>
          <t>EU — 100–149 Beschäftigte (Art 9(4))</t>
        </is>
      </c>
      <c r="B7" s="9" t="inlineStr">
        <is>
          <t>Alle 3 Jahre</t>
        </is>
      </c>
      <c r="C7" s="9" t="inlineStr">
        <is>
          <t>7. Juni 2031</t>
        </is>
      </c>
      <c r="D7" s="9" t="inlineStr">
        <is>
          <t>2030</t>
        </is>
      </c>
      <c r="E7" s="9" t="inlineStr">
        <is>
          <t>Mitgliedstaaten können niedrigere Schwellen setzen.</t>
        </is>
      </c>
    </row>
    <row r="8">
      <c r="A8" s="9" t="inlineStr">
        <is>
          <t>EU — &lt;100 Beschäftigte</t>
        </is>
      </c>
      <c r="B8" s="9" t="inlineStr">
        <is>
          <t>Freiwillig (EU-Ebene)</t>
        </is>
      </c>
      <c r="C8" s="9" t="inlineStr">
        <is>
          <t>—</t>
        </is>
      </c>
      <c r="D8" s="9" t="inlineStr">
        <is>
          <t>—</t>
        </is>
      </c>
      <c r="E8" s="9" t="inlineStr">
        <is>
          <t>Nationales Recht kann dennoch Berichte verlangen.</t>
        </is>
      </c>
    </row>
    <row r="9">
      <c r="A9" s="9" t="inlineStr">
        <is>
          <t>Nationale Abweichung — Slowakei</t>
        </is>
      </c>
      <c r="B9" s="9" t="inlineStr">
        <is>
          <t>Jährlich</t>
        </is>
      </c>
      <c r="C9" s="9" t="inlineStr">
        <is>
          <t>15. April 2027 (150+)</t>
        </is>
      </c>
      <c r="D9" s="9" t="inlineStr">
        <is>
          <t>2026</t>
        </is>
      </c>
      <c r="E9" s="9" t="inlineStr">
        <is>
          <t>Früher als die Basislinie der Richtlinie.</t>
        </is>
      </c>
    </row>
    <row r="10">
      <c r="A10" s="9" t="inlineStr">
        <is>
          <t>Nationale Abweichung — Deutschland (Entwurf)</t>
        </is>
      </c>
      <c r="B10" s="9" t="inlineStr">
        <is>
          <t>offen</t>
        </is>
      </c>
      <c r="C10" s="9" t="inlineStr">
        <is>
          <t>Gesetz erwartet Anfang 2027</t>
        </is>
      </c>
      <c r="D10" s="9" t="inlineStr">
        <is>
          <t>offen</t>
        </is>
      </c>
      <c r="E10" s="9" t="inlineStr">
        <is>
          <t>Erste Berichte signalisiert für Juni 2028 — planen Sie nach der Richtlinie, nicht nach dem Entwurf; bis dahin gilt das EntgTranspG (Auskunft &gt;200, Bericht &gt;500).</t>
        </is>
      </c>
    </row>
    <row r="11">
      <c r="A11" s="9" t="inlineStr">
        <is>
          <t>Nationale Abweichung — NL / FR (Ziele)</t>
        </is>
      </c>
      <c r="B11" s="9" t="inlineStr">
        <is>
          <t>gemäß Richtlinie</t>
        </is>
      </c>
      <c r="C11" s="9" t="inlineStr">
        <is>
          <t>nationale Gesetze ~1. Jan 2027</t>
        </is>
      </c>
      <c r="D11" s="9" t="inlineStr">
        <is>
          <t>2026</t>
        </is>
      </c>
      <c r="E11" s="9" t="inlineStr">
        <is>
          <t>Umsetzung verspätet; Datenjahre der Richtlinie unverändert.</t>
        </is>
      </c>
    </row>
    <row r="12">
      <c r="A12" s="9" t="inlineStr">
        <is>
          <t>UK — Equality Act (250+)</t>
        </is>
      </c>
      <c r="B12" s="9" t="inlineStr">
        <is>
          <t>Jährlich</t>
        </is>
      </c>
      <c r="C12" s="9" t="inlineStr">
        <is>
          <t>bereits in Kraft</t>
        </is>
      </c>
      <c r="D12" s="9" t="inlineStr">
        <is>
          <t>Stichtag 31.03. / 05.04.</t>
        </is>
      </c>
      <c r="E12" s="9" t="inlineStr">
        <is>
          <t>Sechs Kennzahlen; kein 5%-Trigger auf Kategorieebene.</t>
        </is>
      </c>
    </row>
    <row r="13">
      <c r="A13" s="9" t="inlineStr">
        <is>
          <t>Norwegen — ARP (öffentlich + privat 50+)</t>
        </is>
      </c>
      <c r="B13" s="9" t="inlineStr">
        <is>
          <t>Alle 2 Jahre</t>
        </is>
      </c>
      <c r="C13" s="9" t="inlineStr">
        <is>
          <t>bereits in Kraft</t>
        </is>
      </c>
      <c r="D13" s="9" t="inlineStr">
        <is>
          <t>—</t>
        </is>
      </c>
      <c r="E13" s="9" t="inlineStr">
        <is>
          <t>Entgeltkartierung nach Geschlecht &amp; Gleichwertigkeit; EU-Richtlinie EWR-relevant, Umsetzung angekündigt Nov. 2025.</t>
        </is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2026-07-17T07:41:48Z</dcterms:created>
  <dcterms:modified xsi:type="dcterms:W3CDTF">2026-07-24T07:42:33Z</dcterms:modified>
</cp:coreProperties>
</file>