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Catégories" sheetId="2" state="visible" r:id="rId2"/>
    <sheet name="Indicateurs art 9" sheetId="3" state="visible" r:id="rId3"/>
    <sheet name="Quartiles" sheetId="4" state="visible" r:id="rId4"/>
    <sheet name="Évaluation conjointe" sheetId="5" state="visible" r:id="rId5"/>
    <sheet name="Calendrier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A2733"/>
      <sz val="14"/>
    </font>
    <font>
      <i val="1"/>
      <color rgb="005A6B72"/>
      <sz val="9"/>
    </font>
    <font>
      <sz val="10"/>
    </font>
    <font>
      <b val="1"/>
      <color rgb="00FFFFFF"/>
      <sz val="10"/>
    </font>
    <font>
      <i val="1"/>
      <sz val="10"/>
    </font>
    <font>
      <i val="1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EEF2F4"/>
      </patternFill>
    </fill>
  </fills>
  <borders count="2">
    <border>
      <left/>
      <right/>
      <top/>
      <bottom/>
      <diagonal/>
    </border>
    <border>
      <left style="thin">
        <color rgb="00B7C4CA"/>
      </left>
      <right style="thin">
        <color rgb="00B7C4CA"/>
      </right>
      <top style="thin">
        <color rgb="00B7C4CA"/>
      </top>
      <bottom style="thin">
        <color rgb="00B7C4C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5" fillId="0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6" fillId="0" borderId="1" pivotButton="0" quotePrefix="0" xfId="0"/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1">
      <c r="A1" s="1" t="inlineStr">
        <is>
          <t>Analyse des écarts de rémunération UE — directive (UE) 2023/970</t>
        </is>
      </c>
    </row>
    <row r="2">
      <c r="A2" s="2" t="inlineStr">
        <is>
          <t>MODÈLE GRATUIT — XLSX · PDF · MD | v1.0 · 2026-07-24 · https://www.orbiqhq.com/fr/modeles/modele-analyse-ecarts-remuneration · Ne constitue pas un conseil juridique</t>
        </is>
      </c>
    </row>
    <row r="3">
      <c r="B3" s="3" t="inlineStr"/>
    </row>
    <row r="4">
      <c r="B4" s="3" t="inlineStr">
        <is>
          <t>OBJET — Calculer les indicateurs d'écart de rémunération femmes-hommes de l'article 9, tester chaque catégorie de travailleurs contre le seuil</t>
        </is>
      </c>
    </row>
    <row r="5">
      <c r="B5" s="3" t="inlineStr">
        <is>
          <t>de 5 % de l'article 10, et suivre les trois conditions cumulatives de l'évaluation conjointe : (a) écart de catégorie ≥5 %, (b) absence de justification</t>
        </is>
      </c>
    </row>
    <row r="6">
      <c r="B6" s="3" t="inlineStr">
        <is>
          <t>objective et non genrée, (c) absence de correction dans les 6 mois suivant la remise du rapport. Seule la réunion des trois</t>
        </is>
      </c>
    </row>
    <row r="7">
      <c r="B7" s="3" t="inlineStr">
        <is>
          <t>rend une évaluation conjointe des rémunérations obligatoire.</t>
        </is>
      </c>
    </row>
    <row r="8">
      <c r="B8" s="3" t="inlineStr"/>
    </row>
    <row r="9">
      <c r="B9" s="3" t="inlineStr">
        <is>
          <t>GUIDE DES FEUILLES</t>
        </is>
      </c>
    </row>
    <row r="10">
      <c r="B10" s="3" t="inlineStr">
        <is>
          <t xml:space="preserve">  1. Catégories — une ligne par catégorie de travailleurs (même travail / travail de même valeur). Le cœur analytique :</t>
        </is>
      </c>
    </row>
    <row r="11">
      <c r="B11" s="3" t="inlineStr">
        <is>
          <t xml:space="preserve">     écart %, indicateur ≥5 %, statut de justification, échéance de correction (+6 mois) et indicateur d'évaluation conjointe, calculés.</t>
        </is>
      </c>
    </row>
    <row r="12">
      <c r="B12" s="3" t="inlineStr">
        <is>
          <t xml:space="preserve">  2. Indicateurs art 9 — jeu de données du rapport à l'échelle de l'entreprise : écarts moyens (pondérés, calculés), écarts médians (saisie — les médianes</t>
        </is>
      </c>
    </row>
    <row r="13">
      <c r="B13" s="3" t="inlineStr">
        <is>
          <t xml:space="preserve">     exigent la distribution brute de paie), proportions percevant des composantes variables.</t>
        </is>
      </c>
    </row>
    <row r="14">
      <c r="B14" s="3" t="inlineStr">
        <is>
          <t xml:space="preserve">  3. Quartiles — effectifs femmes/hommes par tranche de rémunération avec proportions calculées (art 9(1)(f)).</t>
        </is>
      </c>
    </row>
    <row r="15">
      <c r="B15" s="3" t="inlineStr">
        <is>
          <t xml:space="preserve">  4. Évaluation conjointe — les sept éléments de checklist de l'art 10(2) avec suivi de statut.</t>
        </is>
      </c>
    </row>
    <row r="16">
      <c r="B16" s="3" t="inlineStr">
        <is>
          <t xml:space="preserve">  5. Calendrier — seuils et échéances de rapport, avec variations nationales, Royaume-Uni, Norvège.</t>
        </is>
      </c>
    </row>
    <row r="17">
      <c r="B17" s="3" t="inlineStr"/>
    </row>
    <row r="18">
      <c r="B18" s="3" t="inlineStr">
        <is>
          <t>EXEMPLE COMPLÉTÉ — les lignes de la fictive Aurora Software GmbH (320 travailleurs) sont préchargées en italique.</t>
        </is>
      </c>
    </row>
    <row r="19">
      <c r="B19" s="3" t="inlineStr">
        <is>
          <t>Remplacez-les par vos données. Les catégories doivent reposer sur des critères objectifs et non genrés (art 4(4)) :</t>
        </is>
      </c>
    </row>
    <row r="20">
      <c r="B20" s="3" t="inlineStr">
        <is>
          <t>compétences, efforts, responsabilités, conditions de travail.</t>
        </is>
      </c>
    </row>
    <row r="21">
      <c r="B21" s="3" t="inlineStr"/>
    </row>
    <row r="22">
      <c r="B22" s="3" t="inlineStr">
        <is>
          <t>FORMULE D'ÉCART — écart % = (rémunération moyenne hommes − rémunération moyenne femmes) / rémunération moyenne hommes × 100. Une valeur positive signifie que les femmes</t>
        </is>
      </c>
    </row>
    <row r="23">
      <c r="B23" s="3" t="inlineStr">
        <is>
          <t>gagnent moins en moyenne ; une valeur négative que les hommes gagnent moins. Le test des 5 % s'applique à la valeur absolue.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4"/>
  <sheetViews>
    <sheetView workbookViewId="0">
      <selection activeCell="A1" sqref="A1"/>
    </sheetView>
  </sheetViews>
  <sheetFormatPr baseColWidth="8" defaultRowHeight="15"/>
  <cols>
    <col width="30" customWidth="1" min="1" max="1"/>
    <col width="34" customWidth="1" min="2" max="2"/>
    <col width="10" customWidth="1" min="3" max="3"/>
    <col width="10" customWidth="1" min="4" max="4"/>
    <col width="15" customWidth="1" min="5" max="5"/>
    <col width="15" customWidth="1" min="6" max="6"/>
    <col width="14" customWidth="1" min="7" max="7"/>
    <col width="14" customWidth="1" min="8" max="8"/>
    <col width="11" customWidth="1" min="9" max="9"/>
    <col width="12" customWidth="1" min="10" max="10"/>
    <col width="9" customWidth="1" min="11" max="11"/>
    <col width="20" customWidth="1" min="12" max="12"/>
    <col width="14" customWidth="1" min="13" max="13"/>
    <col width="18" customWidth="1" min="14" max="14"/>
    <col width="14" customWidth="1" min="15" max="15"/>
    <col width="22" customWidth="1" min="16" max="16"/>
  </cols>
  <sheetData>
    <row r="1">
      <c r="A1" s="1" t="inlineStr">
        <is>
          <t>Registre des catégories et analyse des écarts (art 9(1)(g), art 10(1))</t>
        </is>
      </c>
    </row>
    <row r="2">
      <c r="A2" s="2" t="inlineStr">
        <is>
          <t>Une ligne par catégorie de travailleurs. Les colonnes I–K et N, P sont calculées — ne pas écraser.</t>
        </is>
      </c>
    </row>
    <row r="3"/>
    <row r="4">
      <c r="A4" s="4" t="inlineStr">
        <is>
          <t>Catégorie (même travail / valeur égale)</t>
        </is>
      </c>
      <c r="B4" s="4" t="inlineStr">
        <is>
          <t>Critères de définition</t>
        </is>
      </c>
      <c r="C4" s="4" t="inlineStr">
        <is>
          <t>Effectif F</t>
        </is>
      </c>
      <c r="D4" s="4" t="inlineStr">
        <is>
          <t>Effectif H</t>
        </is>
      </c>
      <c r="E4" s="4" t="inlineStr">
        <is>
          <t>Salaire de base moyen F (€)</t>
        </is>
      </c>
      <c r="F4" s="4" t="inlineStr">
        <is>
          <t>Salaire de base moyen H (€)</t>
        </is>
      </c>
      <c r="G4" s="4" t="inlineStr">
        <is>
          <t>Variable moyen F (€)</t>
        </is>
      </c>
      <c r="H4" s="4" t="inlineStr">
        <is>
          <t>Variable moyen H (€)</t>
        </is>
      </c>
      <c r="I4" s="4" t="inlineStr">
        <is>
          <t>Écart de base %</t>
        </is>
      </c>
      <c r="J4" s="4" t="inlineStr">
        <is>
          <t>Écart variable %</t>
        </is>
      </c>
      <c r="K4" s="4" t="inlineStr">
        <is>
          <t>Indicateur ≥5 %</t>
        </is>
      </c>
      <c r="L4" s="4" t="inlineStr">
        <is>
          <t>Statut de justification</t>
        </is>
      </c>
      <c r="M4" s="4" t="inlineStr">
        <is>
          <t>Rapport remis</t>
        </is>
      </c>
      <c r="N4" s="4" t="inlineStr">
        <is>
          <t>Échéance de correction (+6 mois)</t>
        </is>
      </c>
      <c r="O4" s="4" t="inlineStr">
        <is>
          <t>Corrigé à temps ?</t>
        </is>
      </c>
      <c r="P4" s="4" t="inlineStr">
        <is>
          <t>Évaluation conjointe requise</t>
        </is>
      </c>
    </row>
    <row r="5">
      <c r="A5" s="5" t="inlineStr">
        <is>
          <t>Ingénierie logicielle — Grade 2</t>
        </is>
      </c>
      <c r="B5" s="5" t="inlineStr">
        <is>
          <t>Compétences, efforts, responsabilités, conditions de travail</t>
        </is>
      </c>
      <c r="C5" s="5" t="n">
        <v>18</v>
      </c>
      <c r="D5" s="5" t="n">
        <v>22</v>
      </c>
      <c r="E5" s="5" t="n">
        <v>58200</v>
      </c>
      <c r="F5" s="5" t="n">
        <v>59100</v>
      </c>
      <c r="G5" s="5" t="n">
        <v>2800</v>
      </c>
      <c r="H5" s="5" t="n">
        <v>3050</v>
      </c>
      <c r="I5" s="6">
        <f>IF(F5&gt;0,ROUND((F5-E5)/F5*100,1),"")</f>
        <v/>
      </c>
      <c r="J5" s="6">
        <f>IF(H5&gt;0,ROUND((H5-G5)/H5*100,1),"")</f>
        <v/>
      </c>
      <c r="K5" s="6">
        <f>IF(I5="","",IF(OR(ABS(I5)&gt;=5,ABS(J5)&gt;=5),"OUI","non"))</f>
        <v/>
      </c>
      <c r="L5" s="7" t="inlineStr"/>
      <c r="M5" s="7" t="inlineStr"/>
      <c r="N5" s="6">
        <f>IF(M5="","",TEXT(EDATE(DATEVALUE(M5),6),"yyyy-mm-dd"))</f>
        <v/>
      </c>
      <c r="O5" s="7" t="inlineStr"/>
      <c r="P5" s="6">
        <f>IF(K5&lt;&gt;"OUI","non",IF(L5="Justifié — critères objectifs","non — justifié",IF(O5="Oui","non — corrigé",IF(L5="Non justifié","OUI — art 10","analyse en cours"))))</f>
        <v/>
      </c>
    </row>
    <row r="6">
      <c r="A6" s="5" t="inlineStr">
        <is>
          <t>Ingénierie logicielle — Grade 3</t>
        </is>
      </c>
      <c r="B6" s="5" t="inlineStr">
        <is>
          <t>Compétences, efforts, responsabilités, conditions de travail</t>
        </is>
      </c>
      <c r="C6" s="5" t="n">
        <v>14</v>
      </c>
      <c r="D6" s="5" t="n">
        <v>23</v>
      </c>
      <c r="E6" s="5" t="n">
        <v>68400</v>
      </c>
      <c r="F6" s="5" t="n">
        <v>73900</v>
      </c>
      <c r="G6" s="5" t="n">
        <v>4100</v>
      </c>
      <c r="H6" s="5" t="n">
        <v>6050</v>
      </c>
      <c r="I6" s="6">
        <f>IF(F6&gt;0,ROUND((F6-E6)/F6*100,1),"")</f>
        <v/>
      </c>
      <c r="J6" s="6">
        <f>IF(H6&gt;0,ROUND((H6-G6)/H6*100,1),"")</f>
        <v/>
      </c>
      <c r="K6" s="6">
        <f>IF(I6="","",IF(OR(ABS(I6)&gt;=5,ABS(J6)&gt;=5),"OUI","non"))</f>
        <v/>
      </c>
      <c r="L6" s="7" t="inlineStr">
        <is>
          <t>Non justifié</t>
        </is>
      </c>
      <c r="M6" s="7" t="inlineStr">
        <is>
          <t>2027-06-07</t>
        </is>
      </c>
      <c r="N6" s="6">
        <f>IF(M6="","",TEXT(EDATE(DATEVALUE(M6),6),"yyyy-mm-dd"))</f>
        <v/>
      </c>
      <c r="O6" s="7" t="inlineStr">
        <is>
          <t>Non</t>
        </is>
      </c>
      <c r="P6" s="6">
        <f>IF(K6&lt;&gt;"OUI","non",IF(L6="Justifié — critères objectifs","non — justifié",IF(O6="Oui","non — corrigé",IF(L6="Non justifié","OUI — art 10","analyse en cours"))))</f>
        <v/>
      </c>
    </row>
    <row r="7">
      <c r="A7" s="5" t="inlineStr">
        <is>
          <t>Gestion de produit</t>
        </is>
      </c>
      <c r="B7" s="5" t="inlineStr">
        <is>
          <t>Compétences, efforts, responsabilités, conditions de travail</t>
        </is>
      </c>
      <c r="C7" s="5" t="n">
        <v>9</v>
      </c>
      <c r="D7" s="5" t="n">
        <v>11</v>
      </c>
      <c r="E7" s="5" t="n">
        <v>71500</v>
      </c>
      <c r="F7" s="5" t="n">
        <v>72300</v>
      </c>
      <c r="G7" s="5" t="n">
        <v>5200</v>
      </c>
      <c r="H7" s="5" t="n">
        <v>5400</v>
      </c>
      <c r="I7" s="6">
        <f>IF(F7&gt;0,ROUND((F7-E7)/F7*100,1),"")</f>
        <v/>
      </c>
      <c r="J7" s="6">
        <f>IF(H7&gt;0,ROUND((H7-G7)/H7*100,1),"")</f>
        <v/>
      </c>
      <c r="K7" s="6">
        <f>IF(I7="","",IF(OR(ABS(I7)&gt;=5,ABS(J7)&gt;=5),"OUI","non"))</f>
        <v/>
      </c>
      <c r="L7" s="7" t="inlineStr"/>
      <c r="M7" s="7" t="inlineStr"/>
      <c r="N7" s="6">
        <f>IF(M7="","",TEXT(EDATE(DATEVALUE(M7),6),"yyyy-mm-dd"))</f>
        <v/>
      </c>
      <c r="O7" s="7" t="inlineStr"/>
      <c r="P7" s="6">
        <f>IF(K7&lt;&gt;"OUI","non",IF(L7="Justifié — critères objectifs","non — justifié",IF(O7="Oui","non — corrigé",IF(L7="Non justifié","OUI — art 10","analyse en cours"))))</f>
        <v/>
      </c>
    </row>
    <row r="8">
      <c r="A8" s="5" t="inlineStr">
        <is>
          <t>Customer Success</t>
        </is>
      </c>
      <c r="B8" s="5" t="inlineStr">
        <is>
          <t>Compétences, efforts, responsabilités, conditions de travail</t>
        </is>
      </c>
      <c r="C8" s="5" t="n">
        <v>26</v>
      </c>
      <c r="D8" s="5" t="n">
        <v>14</v>
      </c>
      <c r="E8" s="5" t="n">
        <v>48900</v>
      </c>
      <c r="F8" s="5" t="n">
        <v>49300</v>
      </c>
      <c r="G8" s="5" t="n">
        <v>3600</v>
      </c>
      <c r="H8" s="5" t="n">
        <v>3800</v>
      </c>
      <c r="I8" s="6">
        <f>IF(F8&gt;0,ROUND((F8-E8)/F8*100,1),"")</f>
        <v/>
      </c>
      <c r="J8" s="6">
        <f>IF(H8&gt;0,ROUND((H8-G8)/H8*100,1),"")</f>
        <v/>
      </c>
      <c r="K8" s="6">
        <f>IF(I8="","",IF(OR(ABS(I8)&gt;=5,ABS(J8)&gt;=5),"OUI","non"))</f>
        <v/>
      </c>
      <c r="L8" s="7" t="inlineStr"/>
      <c r="M8" s="7" t="inlineStr"/>
      <c r="N8" s="6">
        <f>IF(M8="","",TEXT(EDATE(DATEVALUE(M8),6),"yyyy-mm-dd"))</f>
        <v/>
      </c>
      <c r="O8" s="7" t="inlineStr"/>
      <c r="P8" s="6">
        <f>IF(K8&lt;&gt;"OUI","non",IF(L8="Justifié — critères objectifs","non — justifié",IF(O8="Oui","non — corrigé",IF(L8="Non justifié","OUI — art 10","analyse en cours"))))</f>
        <v/>
      </c>
    </row>
    <row r="9">
      <c r="A9" s="5" t="inlineStr">
        <is>
          <t>Ventes</t>
        </is>
      </c>
      <c r="B9" s="5" t="inlineStr">
        <is>
          <t>Compétences, efforts, responsabilités, conditions de travail</t>
        </is>
      </c>
      <c r="C9" s="5" t="n">
        <v>19</v>
      </c>
      <c r="D9" s="5" t="n">
        <v>27</v>
      </c>
      <c r="E9" s="5" t="n">
        <v>52700</v>
      </c>
      <c r="F9" s="5" t="n">
        <v>54100</v>
      </c>
      <c r="G9" s="5" t="n">
        <v>14800</v>
      </c>
      <c r="H9" s="5" t="n">
        <v>16900</v>
      </c>
      <c r="I9" s="6">
        <f>IF(F9&gt;0,ROUND((F9-E9)/F9*100,1),"")</f>
        <v/>
      </c>
      <c r="J9" s="6">
        <f>IF(H9&gt;0,ROUND((H9-G9)/H9*100,1),"")</f>
        <v/>
      </c>
      <c r="K9" s="6">
        <f>IF(I9="","",IF(OR(ABS(I9)&gt;=5,ABS(J9)&gt;=5),"OUI","non"))</f>
        <v/>
      </c>
      <c r="L9" s="7" t="inlineStr">
        <is>
          <t>Justifié — critères objectifs</t>
        </is>
      </c>
      <c r="M9" s="7" t="inlineStr"/>
      <c r="N9" s="6">
        <f>IF(M9="","",TEXT(EDATE(DATEVALUE(M9),6),"yyyy-mm-dd"))</f>
        <v/>
      </c>
      <c r="O9" s="7" t="inlineStr"/>
      <c r="P9" s="6">
        <f>IF(K9&lt;&gt;"OUI","non",IF(L9="Justifié — critères objectifs","non — justifié",IF(O9="Oui","non — corrigé",IF(L9="Non justifié","OUI — art 10","analyse en cours"))))</f>
        <v/>
      </c>
    </row>
    <row r="10">
      <c r="A10" s="5" t="inlineStr">
        <is>
          <t>Finance &amp; Opérations</t>
        </is>
      </c>
      <c r="B10" s="5" t="inlineStr">
        <is>
          <t>Compétences, efforts, responsabilités, conditions de travail</t>
        </is>
      </c>
      <c r="C10" s="5" t="n">
        <v>22</v>
      </c>
      <c r="D10" s="5" t="n">
        <v>12</v>
      </c>
      <c r="E10" s="5" t="n">
        <v>51200</v>
      </c>
      <c r="F10" s="5" t="n">
        <v>52000</v>
      </c>
      <c r="G10" s="5" t="n">
        <v>2100</v>
      </c>
      <c r="H10" s="5" t="n">
        <v>2250</v>
      </c>
      <c r="I10" s="6">
        <f>IF(F10&gt;0,ROUND((F10-E10)/F10*100,1),"")</f>
        <v/>
      </c>
      <c r="J10" s="6">
        <f>IF(H10&gt;0,ROUND((H10-G10)/H10*100,1),"")</f>
        <v/>
      </c>
      <c r="K10" s="6">
        <f>IF(I10="","",IF(OR(ABS(I10)&gt;=5,ABS(J10)&gt;=5),"OUI","non"))</f>
        <v/>
      </c>
      <c r="L10" s="7" t="inlineStr"/>
      <c r="M10" s="7" t="inlineStr"/>
      <c r="N10" s="6">
        <f>IF(M10="","",TEXT(EDATE(DATEVALUE(M10),6),"yyyy-mm-dd"))</f>
        <v/>
      </c>
      <c r="O10" s="7" t="inlineStr"/>
      <c r="P10" s="6">
        <f>IF(K10&lt;&gt;"OUI","non",IF(L10="Justifié — critères objectifs","non — justifié",IF(O10="Oui","non — corrigé",IF(L10="Non justifié","OUI — art 10","analyse en cours"))))</f>
        <v/>
      </c>
    </row>
    <row r="11">
      <c r="A11" s="5" t="inlineStr">
        <is>
          <t>Direction (groupe de valeur égale)</t>
        </is>
      </c>
      <c r="B11" s="5" t="inlineStr">
        <is>
          <t>Compétences, efforts, responsabilités, conditions de travail</t>
        </is>
      </c>
      <c r="C11" s="5" t="n">
        <v>8</v>
      </c>
      <c r="D11" s="5" t="n">
        <v>15</v>
      </c>
      <c r="E11" s="5" t="n">
        <v>112000</v>
      </c>
      <c r="F11" s="5" t="n">
        <v>118500</v>
      </c>
      <c r="G11" s="5" t="n">
        <v>22000</v>
      </c>
      <c r="H11" s="5" t="n">
        <v>26400</v>
      </c>
      <c r="I11" s="6">
        <f>IF(F11&gt;0,ROUND((F11-E11)/F11*100,1),"")</f>
        <v/>
      </c>
      <c r="J11" s="6">
        <f>IF(H11&gt;0,ROUND((H11-G11)/H11*100,1),"")</f>
        <v/>
      </c>
      <c r="K11" s="6">
        <f>IF(I11="","",IF(OR(ABS(I11)&gt;=5,ABS(J11)&gt;=5),"OUI","non"))</f>
        <v/>
      </c>
      <c r="L11" s="7" t="inlineStr">
        <is>
          <t>En cours d'analyse</t>
        </is>
      </c>
      <c r="M11" s="7" t="inlineStr"/>
      <c r="N11" s="6">
        <f>IF(M11="","",TEXT(EDATE(DATEVALUE(M11),6),"yyyy-mm-dd"))</f>
        <v/>
      </c>
      <c r="O11" s="7" t="inlineStr"/>
      <c r="P11" s="6">
        <f>IF(K11&lt;&gt;"OUI","non",IF(L11="Justifié — critères objectifs","non — justifié",IF(O11="Oui","non — corrigé",IF(L11="Non justifié","OUI — art 10","analyse en cours"))))</f>
        <v/>
      </c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>
        <f>IF(F12&gt;0,ROUND((F12-E12)/F12*100,1),"")</f>
        <v/>
      </c>
      <c r="J12" s="7">
        <f>IF(H12&gt;0,ROUND((H12-G12)/H12*100,1),"")</f>
        <v/>
      </c>
      <c r="K12" s="7">
        <f>IF(I12="","",IF(OR(ABS(I12)&gt;=5,ABS(J12)&gt;=5),"OUI","non"))</f>
        <v/>
      </c>
      <c r="L12" s="7" t="n"/>
      <c r="M12" s="7" t="n"/>
      <c r="N12" s="7">
        <f>IF(M12="","",TEXT(EDATE(DATEVALUE(M12),6),"yyyy-mm-dd"))</f>
        <v/>
      </c>
      <c r="O12" s="7" t="n"/>
      <c r="P12" s="7">
        <f>IF(K12&lt;&gt;"OUI","non",IF(L12="Justifié — critères objectifs","non — justifié",IF(O12="Oui","non — corrigé",IF(L12="Non justifié","OUI — art 10","analyse en cours"))))</f>
        <v/>
      </c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>
        <f>IF(F13&gt;0,ROUND((F13-E13)/F13*100,1),"")</f>
        <v/>
      </c>
      <c r="J13" s="7">
        <f>IF(H13&gt;0,ROUND((H13-G13)/H13*100,1),"")</f>
        <v/>
      </c>
      <c r="K13" s="7">
        <f>IF(I13="","",IF(OR(ABS(I13)&gt;=5,ABS(J13)&gt;=5),"OUI","non"))</f>
        <v/>
      </c>
      <c r="L13" s="7" t="n"/>
      <c r="M13" s="7" t="n"/>
      <c r="N13" s="7">
        <f>IF(M13="","",TEXT(EDATE(DATEVALUE(M13),6),"yyyy-mm-dd"))</f>
        <v/>
      </c>
      <c r="O13" s="7" t="n"/>
      <c r="P13" s="7">
        <f>IF(K13&lt;&gt;"OUI","non",IF(L13="Justifié — critères objectifs","non — justifié",IF(O13="Oui","non — corrigé",IF(L13="Non justifié","OUI — art 10","analyse en cours"))))</f>
        <v/>
      </c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>
        <f>IF(F14&gt;0,ROUND((F14-E14)/F14*100,1),"")</f>
        <v/>
      </c>
      <c r="J14" s="7">
        <f>IF(H14&gt;0,ROUND((H14-G14)/H14*100,1),"")</f>
        <v/>
      </c>
      <c r="K14" s="7">
        <f>IF(I14="","",IF(OR(ABS(I14)&gt;=5,ABS(J14)&gt;=5),"OUI","non"))</f>
        <v/>
      </c>
      <c r="L14" s="7" t="n"/>
      <c r="M14" s="7" t="n"/>
      <c r="N14" s="7">
        <f>IF(M14="","",TEXT(EDATE(DATEVALUE(M14),6),"yyyy-mm-dd"))</f>
        <v/>
      </c>
      <c r="O14" s="7" t="n"/>
      <c r="P14" s="7">
        <f>IF(K14&lt;&gt;"OUI","non",IF(L14="Justifié — critères objectifs","non — justifié",IF(O14="Oui","non — corrigé",IF(L14="Non justifié","OUI — art 10","analyse en cours"))))</f>
        <v/>
      </c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>
        <f>IF(F15&gt;0,ROUND((F15-E15)/F15*100,1),"")</f>
        <v/>
      </c>
      <c r="J15" s="7">
        <f>IF(H15&gt;0,ROUND((H15-G15)/H15*100,1),"")</f>
        <v/>
      </c>
      <c r="K15" s="7">
        <f>IF(I15="","",IF(OR(ABS(I15)&gt;=5,ABS(J15)&gt;=5),"OUI","non"))</f>
        <v/>
      </c>
      <c r="L15" s="7" t="n"/>
      <c r="M15" s="7" t="n"/>
      <c r="N15" s="7">
        <f>IF(M15="","",TEXT(EDATE(DATEVALUE(M15),6),"yyyy-mm-dd"))</f>
        <v/>
      </c>
      <c r="O15" s="7" t="n"/>
      <c r="P15" s="7">
        <f>IF(K15&lt;&gt;"OUI","non",IF(L15="Justifié — critères objectifs","non — justifié",IF(O15="Oui","non — corrigé",IF(L15="Non justifié","OUI — art 10","analyse en cours"))))</f>
        <v/>
      </c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>
        <f>IF(F16&gt;0,ROUND((F16-E16)/F16*100,1),"")</f>
        <v/>
      </c>
      <c r="J16" s="7">
        <f>IF(H16&gt;0,ROUND((H16-G16)/H16*100,1),"")</f>
        <v/>
      </c>
      <c r="K16" s="7">
        <f>IF(I16="","",IF(OR(ABS(I16)&gt;=5,ABS(J16)&gt;=5),"OUI","non"))</f>
        <v/>
      </c>
      <c r="L16" s="7" t="n"/>
      <c r="M16" s="7" t="n"/>
      <c r="N16" s="7">
        <f>IF(M16="","",TEXT(EDATE(DATEVALUE(M16),6),"yyyy-mm-dd"))</f>
        <v/>
      </c>
      <c r="O16" s="7" t="n"/>
      <c r="P16" s="7">
        <f>IF(K16&lt;&gt;"OUI","non",IF(L16="Justifié — critères objectifs","non — justifié",IF(O16="Oui","non — corrigé",IF(L16="Non justifié","OUI — art 10","analyse en cours"))))</f>
        <v/>
      </c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>
        <f>IF(F17&gt;0,ROUND((F17-E17)/F17*100,1),"")</f>
        <v/>
      </c>
      <c r="J17" s="7">
        <f>IF(H17&gt;0,ROUND((H17-G17)/H17*100,1),"")</f>
        <v/>
      </c>
      <c r="K17" s="7">
        <f>IF(I17="","",IF(OR(ABS(I17)&gt;=5,ABS(J17)&gt;=5),"OUI","non"))</f>
        <v/>
      </c>
      <c r="L17" s="7" t="n"/>
      <c r="M17" s="7" t="n"/>
      <c r="N17" s="7">
        <f>IF(M17="","",TEXT(EDATE(DATEVALUE(M17),6),"yyyy-mm-dd"))</f>
        <v/>
      </c>
      <c r="O17" s="7" t="n"/>
      <c r="P17" s="7">
        <f>IF(K17&lt;&gt;"OUI","non",IF(L17="Justifié — critères objectifs","non — justifié",IF(O17="Oui","non — corrigé",IF(L17="Non justifié","OUI — art 10","analyse en cours"))))</f>
        <v/>
      </c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>
        <f>IF(F18&gt;0,ROUND((F18-E18)/F18*100,1),"")</f>
        <v/>
      </c>
      <c r="J18" s="7">
        <f>IF(H18&gt;0,ROUND((H18-G18)/H18*100,1),"")</f>
        <v/>
      </c>
      <c r="K18" s="7">
        <f>IF(I18="","",IF(OR(ABS(I18)&gt;=5,ABS(J18)&gt;=5),"OUI","non"))</f>
        <v/>
      </c>
      <c r="L18" s="7" t="n"/>
      <c r="M18" s="7" t="n"/>
      <c r="N18" s="7">
        <f>IF(M18="","",TEXT(EDATE(DATEVALUE(M18),6),"yyyy-mm-dd"))</f>
        <v/>
      </c>
      <c r="O18" s="7" t="n"/>
      <c r="P18" s="7">
        <f>IF(K18&lt;&gt;"OUI","non",IF(L18="Justifié — critères objectifs","non — justifié",IF(O18="Oui","non — corrigé",IF(L18="Non justifié","OUI — art 10","analyse en cours"))))</f>
        <v/>
      </c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>
        <f>IF(F19&gt;0,ROUND((F19-E19)/F19*100,1),"")</f>
        <v/>
      </c>
      <c r="J19" s="7">
        <f>IF(H19&gt;0,ROUND((H19-G19)/H19*100,1),"")</f>
        <v/>
      </c>
      <c r="K19" s="7">
        <f>IF(I19="","",IF(OR(ABS(I19)&gt;=5,ABS(J19)&gt;=5),"OUI","non"))</f>
        <v/>
      </c>
      <c r="L19" s="7" t="n"/>
      <c r="M19" s="7" t="n"/>
      <c r="N19" s="7">
        <f>IF(M19="","",TEXT(EDATE(DATEVALUE(M19),6),"yyyy-mm-dd"))</f>
        <v/>
      </c>
      <c r="O19" s="7" t="n"/>
      <c r="P19" s="7">
        <f>IF(K19&lt;&gt;"OUI","non",IF(L19="Justifié — critères objectifs","non — justifié",IF(O19="Oui","non — corrigé",IF(L19="Non justifié","OUI — art 10","analyse en cours"))))</f>
        <v/>
      </c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>
        <f>IF(F20&gt;0,ROUND((F20-E20)/F20*100,1),"")</f>
        <v/>
      </c>
      <c r="J20" s="7">
        <f>IF(H20&gt;0,ROUND((H20-G20)/H20*100,1),"")</f>
        <v/>
      </c>
      <c r="K20" s="7">
        <f>IF(I20="","",IF(OR(ABS(I20)&gt;=5,ABS(J20)&gt;=5),"OUI","non"))</f>
        <v/>
      </c>
      <c r="L20" s="7" t="n"/>
      <c r="M20" s="7" t="n"/>
      <c r="N20" s="7">
        <f>IF(M20="","",TEXT(EDATE(DATEVALUE(M20),6),"yyyy-mm-dd"))</f>
        <v/>
      </c>
      <c r="O20" s="7" t="n"/>
      <c r="P20" s="7">
        <f>IF(K20&lt;&gt;"OUI","non",IF(L20="Justifié — critères objectifs","non — justifié",IF(O20="Oui","non — corrigé",IF(L20="Non justifié","OUI — art 10","analyse en cours"))))</f>
        <v/>
      </c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>
        <f>IF(F21&gt;0,ROUND((F21-E21)/F21*100,1),"")</f>
        <v/>
      </c>
      <c r="J21" s="7">
        <f>IF(H21&gt;0,ROUND((H21-G21)/H21*100,1),"")</f>
        <v/>
      </c>
      <c r="K21" s="7">
        <f>IF(I21="","",IF(OR(ABS(I21)&gt;=5,ABS(J21)&gt;=5),"OUI","non"))</f>
        <v/>
      </c>
      <c r="L21" s="7" t="n"/>
      <c r="M21" s="7" t="n"/>
      <c r="N21" s="7">
        <f>IF(M21="","",TEXT(EDATE(DATEVALUE(M21),6),"yyyy-mm-dd"))</f>
        <v/>
      </c>
      <c r="O21" s="7" t="n"/>
      <c r="P21" s="7">
        <f>IF(K21&lt;&gt;"OUI","non",IF(L21="Justifié — critères objectifs","non — justifié",IF(O21="Oui","non — corrigé",IF(L21="Non justifié","OUI — art 10","analyse en cours"))))</f>
        <v/>
      </c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>
        <f>IF(F22&gt;0,ROUND((F22-E22)/F22*100,1),"")</f>
        <v/>
      </c>
      <c r="J22" s="7">
        <f>IF(H22&gt;0,ROUND((H22-G22)/H22*100,1),"")</f>
        <v/>
      </c>
      <c r="K22" s="7">
        <f>IF(I22="","",IF(OR(ABS(I22)&gt;=5,ABS(J22)&gt;=5),"OUI","non"))</f>
        <v/>
      </c>
      <c r="L22" s="7" t="n"/>
      <c r="M22" s="7" t="n"/>
      <c r="N22" s="7">
        <f>IF(M22="","",TEXT(EDATE(DATEVALUE(M22),6),"yyyy-mm-dd"))</f>
        <v/>
      </c>
      <c r="O22" s="7" t="n"/>
      <c r="P22" s="7">
        <f>IF(K22&lt;&gt;"OUI","non",IF(L22="Justifié — critères objectifs","non — justifié",IF(O22="Oui","non — corrigé",IF(L22="Non justifié","OUI — art 10","analyse en cours"))))</f>
        <v/>
      </c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>
        <f>IF(F23&gt;0,ROUND((F23-E23)/F23*100,1),"")</f>
        <v/>
      </c>
      <c r="J23" s="7">
        <f>IF(H23&gt;0,ROUND((H23-G23)/H23*100,1),"")</f>
        <v/>
      </c>
      <c r="K23" s="7">
        <f>IF(I23="","",IF(OR(ABS(I23)&gt;=5,ABS(J23)&gt;=5),"OUI","non"))</f>
        <v/>
      </c>
      <c r="L23" s="7" t="n"/>
      <c r="M23" s="7" t="n"/>
      <c r="N23" s="7">
        <f>IF(M23="","",TEXT(EDATE(DATEVALUE(M23),6),"yyyy-mm-dd"))</f>
        <v/>
      </c>
      <c r="O23" s="7" t="n"/>
      <c r="P23" s="7">
        <f>IF(K23&lt;&gt;"OUI","non",IF(L23="Justifié — critères objectifs","non — justifié",IF(O23="Oui","non — corrigé",IF(L23="Non justifié","OUI — art 10","analyse en cours"))))</f>
        <v/>
      </c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>
        <f>IF(F24&gt;0,ROUND((F24-E24)/F24*100,1),"")</f>
        <v/>
      </c>
      <c r="J24" s="7">
        <f>IF(H24&gt;0,ROUND((H24-G24)/H24*100,1),"")</f>
        <v/>
      </c>
      <c r="K24" s="7">
        <f>IF(I24="","",IF(OR(ABS(I24)&gt;=5,ABS(J24)&gt;=5),"OUI","non"))</f>
        <v/>
      </c>
      <c r="L24" s="7" t="n"/>
      <c r="M24" s="7" t="n"/>
      <c r="N24" s="7">
        <f>IF(M24="","",TEXT(EDATE(DATEVALUE(M24),6),"yyyy-mm-dd"))</f>
        <v/>
      </c>
      <c r="O24" s="7" t="n"/>
      <c r="P24" s="7">
        <f>IF(K24&lt;&gt;"OUI","non",IF(L24="Justifié — critères objectifs","non — justifié",IF(O24="Oui","non — corrigé",IF(L24="Non justifié","OUI — art 10","analyse en cours"))))</f>
        <v/>
      </c>
    </row>
  </sheetData>
  <mergeCells count="2">
    <mergeCell ref="A1:P1"/>
    <mergeCell ref="A2:P2"/>
  </mergeCells>
  <dataValidations count="2">
    <dataValidation sqref="L5 L6 L7 L8 L9 L10 L11 L12 L13 L14 L15 L16 L17 L18 L19 L20 L21 L22 L23 L24" showDropDown="0" showInputMessage="0" showErrorMessage="0" allowBlank="1" type="list">
      <formula1>"En cours d'analyse,Justifié — critères objectifs,Non justifié"</formula1>
    </dataValidation>
    <dataValidation sqref="O5 O6 O7 O8 O9 O10 O11 O12 O13 O14 O15 O16 O17 O18 O19 O20 O21 O22 O23 O24" showDropDown="0" showInputMessage="0" showErrorMessage="0" allowBlank="1" type="list">
      <formula1>"Oui,Non,s.o."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58" customWidth="1" min="1" max="1"/>
    <col width="18" customWidth="1" min="2" max="2"/>
    <col width="60" customWidth="1" min="3" max="3"/>
  </cols>
  <sheetData>
    <row r="1">
      <c r="A1" s="1" t="inlineStr">
        <is>
          <t>Indicateurs du rapport de l'article 9(1) — échelle de l'entreprise</t>
        </is>
      </c>
    </row>
    <row r="2">
      <c r="A2" s="2" t="inlineStr">
        <is>
          <t>Moyennes pondérées calculées depuis la feuille Catégories. Les médianes exigent votre distribution brute de paie — cellules de saisie.</t>
        </is>
      </c>
    </row>
    <row r="3"/>
    <row r="4">
      <c r="A4" s="4" t="inlineStr">
        <is>
          <t>Indicateur</t>
        </is>
      </c>
      <c r="B4" s="4" t="inlineStr">
        <is>
          <t>Valeur</t>
        </is>
      </c>
      <c r="C4" s="4" t="inlineStr">
        <is>
          <t>Note / source</t>
        </is>
      </c>
    </row>
    <row r="5">
      <c r="A5" s="7" t="inlineStr">
        <is>
          <t>Écart moyen femmes-hommes — salaire de base (pondéré, calculé)</t>
        </is>
      </c>
      <c r="B5" s="7">
        <f>ROUND((SUMPRODUCT(Catégories!D5:D24,Catégories!F5:F24)-SUMPRODUCT(Catégories!C5:C24,Catégories!E5:E24))/MAX(SUMPRODUCT(Catégories!D5:D24,Catégories!F5:F24),1)*100,1)</f>
        <v/>
      </c>
      <c r="C5" s="7" t="inlineStr">
        <is>
          <t>Art 9(1)(a). Pondéré depuis les moyennes de catégorie — à vérifier contre l'extrait de paie.</t>
        </is>
      </c>
    </row>
    <row r="6">
      <c r="A6" s="7" t="inlineStr">
        <is>
          <t>Écart médian femmes-hommes — salaire de base (SAISIE)</t>
        </is>
      </c>
      <c r="B6" s="7" t="inlineStr"/>
      <c r="C6" s="7" t="inlineStr">
        <is>
          <t>Art 9(1)(b). À calculer depuis les données de paie individuelles brutes.</t>
        </is>
      </c>
    </row>
    <row r="7">
      <c r="A7" s="7" t="inlineStr">
        <is>
          <t>Écart moyen — composantes complémentaires/variables (pondéré, calculé)</t>
        </is>
      </c>
      <c r="B7" s="7">
        <f>ROUND((SUMPRODUCT(Catégories!D5:D24,Catégories!H5:H24)-SUMPRODUCT(Catégories!C5:C24,Catégories!G5:G24))/MAX(SUMPRODUCT(Catégories!D5:D24,Catégories!H5:H24),1)*100,1)</f>
        <v/>
      </c>
      <c r="C7" s="7" t="inlineStr">
        <is>
          <t>Art 9(1)(c). Primes, indemnités, avantages en nature — chaque composante compte.</t>
        </is>
      </c>
    </row>
    <row r="8">
      <c r="A8" s="7" t="inlineStr">
        <is>
          <t>Écart médian — composantes complémentaires/variables (SAISIE)</t>
        </is>
      </c>
      <c r="B8" s="7" t="inlineStr"/>
      <c r="C8" s="7" t="inlineStr">
        <is>
          <t>Art 9(1)(d). Depuis les données brutes.</t>
        </is>
      </c>
    </row>
    <row r="9">
      <c r="A9" s="7" t="inlineStr">
        <is>
          <t>Proportion de travailleuses percevant des composantes variables (SAISIE)</t>
        </is>
      </c>
      <c r="B9" s="7" t="inlineStr"/>
      <c r="C9" s="7" t="inlineStr">
        <is>
          <t>Art 9(1)(e).</t>
        </is>
      </c>
    </row>
    <row r="10">
      <c r="A10" s="7" t="inlineStr">
        <is>
          <t>Proportion de travailleurs masculins percevant des composantes variables (SAISIE)</t>
        </is>
      </c>
      <c r="B10" s="7" t="inlineStr"/>
      <c r="C10" s="7" t="inlineStr">
        <is>
          <t>Art 9(1)(e).</t>
        </is>
      </c>
    </row>
    <row r="11">
      <c r="A11" s="7" t="inlineStr">
        <is>
          <t>Répartition par quartiles</t>
        </is>
      </c>
      <c r="B11" s="7" t="inlineStr">
        <is>
          <t>→ voir la feuille Quartiles</t>
        </is>
      </c>
      <c r="C11" s="7" t="inlineStr">
        <is>
          <t>Art 9(1)(f).</t>
        </is>
      </c>
    </row>
    <row r="12">
      <c r="A12" s="7" t="inlineStr">
        <is>
          <t>Écarts par catégorie</t>
        </is>
      </c>
      <c r="B12" s="7" t="inlineStr">
        <is>
          <t>→ voir la feuille Catégories</t>
        </is>
      </c>
      <c r="C12" s="7" t="inlineStr">
        <is>
          <t>Art 9(1)(g) — ventilé base et variable.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6" customWidth="1" min="4" max="4"/>
    <col width="16" customWidth="1" min="5" max="5"/>
  </cols>
  <sheetData>
    <row r="1">
      <c r="A1" s="1" t="inlineStr">
        <is>
          <t>Tranches de rémunération par quartile (art 9(1)(f))</t>
        </is>
      </c>
    </row>
    <row r="2">
      <c r="A2" s="2" t="inlineStr">
        <is>
          <t>Triez tous les travailleurs par rémunération horaire/annuelle, découpez en quatre tranches égales, comptez par genre dans chaque tranche.</t>
        </is>
      </c>
    </row>
    <row r="3"/>
    <row r="4">
      <c r="A4" s="4" t="inlineStr">
        <is>
          <t>Quartile</t>
        </is>
      </c>
      <c r="B4" s="4" t="inlineStr">
        <is>
          <t>Effectif femmes</t>
        </is>
      </c>
      <c r="C4" s="4" t="inlineStr">
        <is>
          <t>Effectif hommes</t>
        </is>
      </c>
      <c r="D4" s="4" t="inlineStr">
        <is>
          <t>% femmes (calculé)</t>
        </is>
      </c>
      <c r="E4" s="4" t="inlineStr">
        <is>
          <t>% hommes (calculé)</t>
        </is>
      </c>
    </row>
    <row r="5">
      <c r="A5" s="7" t="inlineStr">
        <is>
          <t>Inférieur</t>
        </is>
      </c>
      <c r="B5" s="8" t="n">
        <v>42</v>
      </c>
      <c r="C5" s="8" t="n">
        <v>38</v>
      </c>
      <c r="D5" s="7">
        <f>IF(B5+C5=0,"",ROUND(B5/(B5+C5)*100,1))</f>
        <v/>
      </c>
      <c r="E5" s="7">
        <f>IF(B5+C5=0,"",ROUND(C5/(B5+C5)*100,1))</f>
        <v/>
      </c>
    </row>
    <row r="6">
      <c r="A6" s="7" t="inlineStr">
        <is>
          <t>Moyen inférieur</t>
        </is>
      </c>
      <c r="B6" s="8" t="n">
        <v>35</v>
      </c>
      <c r="C6" s="8" t="n">
        <v>45</v>
      </c>
      <c r="D6" s="7">
        <f>IF(B6+C6=0,"",ROUND(B6/(B6+C6)*100,1))</f>
        <v/>
      </c>
      <c r="E6" s="7">
        <f>IF(B6+C6=0,"",ROUND(C6/(B6+C6)*100,1))</f>
        <v/>
      </c>
    </row>
    <row r="7">
      <c r="A7" s="7" t="inlineStr">
        <is>
          <t>Moyen supérieur</t>
        </is>
      </c>
      <c r="B7" s="8" t="n">
        <v>28</v>
      </c>
      <c r="C7" s="8" t="n">
        <v>52</v>
      </c>
      <c r="D7" s="7">
        <f>IF(B7+C7=0,"",ROUND(B7/(B7+C7)*100,1))</f>
        <v/>
      </c>
      <c r="E7" s="7">
        <f>IF(B7+C7=0,"",ROUND(C7/(B7+C7)*100,1))</f>
        <v/>
      </c>
    </row>
    <row r="8">
      <c r="A8" s="7" t="inlineStr">
        <is>
          <t>Supérieur</t>
        </is>
      </c>
      <c r="B8" s="8" t="n">
        <v>21</v>
      </c>
      <c r="C8" s="8" t="n">
        <v>59</v>
      </c>
      <c r="D8" s="7">
        <f>IF(B8+C8=0,"",ROUND(B8/(B8+C8)*100,1))</f>
        <v/>
      </c>
      <c r="E8" s="7">
        <f>IF(B8+C8=0,"",ROUND(C8/(B8+C8)*100,1))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8" customWidth="1" min="1" max="1"/>
    <col width="72" customWidth="1" min="2" max="2"/>
    <col width="18" customWidth="1" min="3" max="3"/>
    <col width="44" customWidth="1" min="4" max="4"/>
  </cols>
  <sheetData>
    <row r="1">
      <c r="A1" s="1" t="inlineStr">
        <is>
          <t>Checklist de l'évaluation conjointe des rémunérations (art 10(2)(a)–(g))</t>
        </is>
      </c>
    </row>
    <row r="2">
      <c r="A2" s="2" t="inlineStr">
        <is>
          <t>Requise seulement lorsque les trois conditions de l'art 10(1) sont réunies. Menée en coopération avec les représentants des travailleurs.</t>
        </is>
      </c>
    </row>
    <row r="3"/>
    <row r="4">
      <c r="A4" s="4" t="inlineStr">
        <is>
          <t>Réf</t>
        </is>
      </c>
      <c r="B4" s="4" t="inlineStr">
        <is>
          <t>Élément</t>
        </is>
      </c>
      <c r="C4" s="4" t="inlineStr">
        <is>
          <t>Statut</t>
        </is>
      </c>
      <c r="D4" s="4" t="inlineStr">
        <is>
          <t>Notes / preuves</t>
        </is>
      </c>
    </row>
    <row r="5">
      <c r="A5" s="7" t="inlineStr">
        <is>
          <t>10(2)(a)</t>
        </is>
      </c>
      <c r="B5" s="9" t="inlineStr">
        <is>
          <t>Proportion de travailleuses et de travailleurs dans chaque catégorie de travailleurs</t>
        </is>
      </c>
      <c r="C5" s="7" t="inlineStr">
        <is>
          <t>Non commencé</t>
        </is>
      </c>
      <c r="D5" s="7" t="n"/>
    </row>
    <row r="6">
      <c r="A6" s="7" t="inlineStr">
        <is>
          <t>10(2)(b)</t>
        </is>
      </c>
      <c r="B6" s="9" t="inlineStr">
        <is>
          <t>Niveaux moyens de rémunération des femmes et des hommes par catégorie, composantes complémentaires/variables incluses</t>
        </is>
      </c>
      <c r="C6" s="7" t="inlineStr">
        <is>
          <t>Non commencé</t>
        </is>
      </c>
      <c r="D6" s="7" t="n"/>
    </row>
    <row r="7">
      <c r="A7" s="7" t="inlineStr">
        <is>
          <t>10(2)(c)</t>
        </is>
      </c>
      <c r="B7" s="9" t="inlineStr">
        <is>
          <t>Différences de rémunération moyenne entre travailleuses et travailleurs par catégorie</t>
        </is>
      </c>
      <c r="C7" s="7" t="inlineStr">
        <is>
          <t>Non commencé</t>
        </is>
      </c>
      <c r="D7" s="7" t="n"/>
    </row>
    <row r="8">
      <c r="A8" s="7" t="inlineStr">
        <is>
          <t>10(2)(d)</t>
        </is>
      </c>
      <c r="B8" s="9" t="inlineStr">
        <is>
          <t>Raisons des différences, fondées sur des critères objectifs et non genrés établis conjointement avec les représentants des travailleurs</t>
        </is>
      </c>
      <c r="C8" s="7" t="inlineStr">
        <is>
          <t>Non commencé</t>
        </is>
      </c>
      <c r="D8" s="7" t="n"/>
    </row>
    <row r="9">
      <c r="A9" s="7" t="inlineStr">
        <is>
          <t>10(2)(e)</t>
        </is>
      </c>
      <c r="B9" s="9" t="inlineStr">
        <is>
          <t>Proportion de travailleuses et de travailleurs ayant bénéficié d'une amélioration de rémunération après un retour de congé de maternité/paternité/parental/d'aidant</t>
        </is>
      </c>
      <c r="C9" s="7" t="inlineStr">
        <is>
          <t>Non commencé</t>
        </is>
      </c>
      <c r="D9" s="7" t="n"/>
    </row>
    <row r="10">
      <c r="A10" s="7" t="inlineStr">
        <is>
          <t>10(2)(f)</t>
        </is>
      </c>
      <c r="B10" s="9" t="inlineStr">
        <is>
          <t>Mesures pour remédier aux différences de rémunération injustifiées, avec calendrier et responsabilités</t>
        </is>
      </c>
      <c r="C10" s="7" t="inlineStr">
        <is>
          <t>Non commencé</t>
        </is>
      </c>
      <c r="D10" s="7" t="n"/>
    </row>
    <row r="11">
      <c r="A11" s="7" t="inlineStr">
        <is>
          <t>10(2)(g)</t>
        </is>
      </c>
      <c r="B11" s="9" t="inlineStr">
        <is>
          <t>Évaluation de l'efficacité des mesures issues des évaluations conjointes précédentes</t>
        </is>
      </c>
      <c r="C11" s="7" t="inlineStr">
        <is>
          <t>Non commencé</t>
        </is>
      </c>
      <c r="D11" s="7" t="n"/>
    </row>
  </sheetData>
  <mergeCells count="2">
    <mergeCell ref="A1:D1"/>
    <mergeCell ref="A2:D2"/>
  </mergeCells>
  <dataValidations count="1">
    <dataValidation sqref="C5 C6 C7 C8 C9 C10 C11" showDropDown="0" showInputMessage="0" showErrorMessage="0" allowBlank="1" type="list">
      <formula1>"Non commencé,En cours,Terminé,s.o."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20" customWidth="1" min="3" max="3"/>
    <col width="22" customWidth="1" min="4" max="4"/>
    <col width="52" customWidth="1" min="5" max="5"/>
  </cols>
  <sheetData>
    <row r="1">
      <c r="A1" s="1" t="inlineStr">
        <is>
          <t>Seuils de rapport, échéances et juridictions</t>
        </is>
      </c>
    </row>
    <row r="2">
      <c r="A2" s="2" t="inlineStr">
        <is>
          <t>Base directive (UE) 2023/970 + variations nationales (juillet 2026) + parallèles Royaume-Uni et Norvège.</t>
        </is>
      </c>
    </row>
    <row r="3"/>
    <row r="4">
      <c r="A4" s="4" t="inlineStr">
        <is>
          <t>Régime / tranche d'effectif</t>
        </is>
      </c>
      <c r="B4" s="4" t="inlineStr">
        <is>
          <t>Fréquence</t>
        </is>
      </c>
      <c r="C4" s="4" t="inlineStr">
        <is>
          <t>Premier rapport dû</t>
        </is>
      </c>
      <c r="D4" s="4" t="inlineStr">
        <is>
          <t>Année de données</t>
        </is>
      </c>
      <c r="E4" s="4" t="inlineStr">
        <is>
          <t>Notes</t>
        </is>
      </c>
    </row>
    <row r="5">
      <c r="A5" s="9" t="inlineStr">
        <is>
          <t>UE — 250+ travailleurs (art 9(2))</t>
        </is>
      </c>
      <c r="B5" s="9" t="inlineStr">
        <is>
          <t>Annuel</t>
        </is>
      </c>
      <c r="C5" s="9" t="inlineStr">
        <is>
          <t>7 juin 2027</t>
        </is>
      </c>
      <c r="D5" s="9" t="inlineStr">
        <is>
          <t>2026</t>
        </is>
      </c>
      <c r="E5" s="9" t="inlineStr">
        <is>
          <t>Puis chaque année.</t>
        </is>
      </c>
    </row>
    <row r="6">
      <c r="A6" s="9" t="inlineStr">
        <is>
          <t>UE — 150–249 travailleurs (art 9(3))</t>
        </is>
      </c>
      <c r="B6" s="9" t="inlineStr">
        <is>
          <t>Tous les 3 ans</t>
        </is>
      </c>
      <c r="C6" s="9" t="inlineStr">
        <is>
          <t>7 juin 2027</t>
        </is>
      </c>
      <c r="D6" s="9" t="inlineStr">
        <is>
          <t>2026</t>
        </is>
      </c>
      <c r="E6" s="9" t="inlineStr">
        <is>
          <t>Puis 2030, 2033…</t>
        </is>
      </c>
    </row>
    <row r="7">
      <c r="A7" s="9" t="inlineStr">
        <is>
          <t>UE — 100–149 travailleurs (art 9(4))</t>
        </is>
      </c>
      <c r="B7" s="9" t="inlineStr">
        <is>
          <t>Tous les 3 ans</t>
        </is>
      </c>
      <c r="C7" s="9" t="inlineStr">
        <is>
          <t>7 juin 2031</t>
        </is>
      </c>
      <c r="D7" s="9" t="inlineStr">
        <is>
          <t>2030</t>
        </is>
      </c>
      <c r="E7" s="9" t="inlineStr">
        <is>
          <t>Les États membres peuvent fixer des seuils plus bas.</t>
        </is>
      </c>
    </row>
    <row r="8">
      <c r="A8" s="9" t="inlineStr">
        <is>
          <t>UE — &lt;100 travailleurs</t>
        </is>
      </c>
      <c r="B8" s="9" t="inlineStr">
        <is>
          <t>Volontaire (niveau UE)</t>
        </is>
      </c>
      <c r="C8" s="9" t="inlineStr">
        <is>
          <t>—</t>
        </is>
      </c>
      <c r="D8" s="9" t="inlineStr">
        <is>
          <t>—</t>
        </is>
      </c>
      <c r="E8" s="9" t="inlineStr">
        <is>
          <t>Le droit national peut néanmoins exiger un rapport.</t>
        </is>
      </c>
    </row>
    <row r="9">
      <c r="A9" s="9" t="inlineStr">
        <is>
          <t>Variation nationale — Slovaquie</t>
        </is>
      </c>
      <c r="B9" s="9" t="inlineStr">
        <is>
          <t>Annuel</t>
        </is>
      </c>
      <c r="C9" s="9" t="inlineStr">
        <is>
          <t>15 avril 2027 (150+)</t>
        </is>
      </c>
      <c r="D9" s="9" t="inlineStr">
        <is>
          <t>2026</t>
        </is>
      </c>
      <c r="E9" s="9" t="inlineStr">
        <is>
          <t>Plus tôt que la base de la directive.</t>
        </is>
      </c>
    </row>
    <row r="10">
      <c r="A10" s="9" t="inlineStr">
        <is>
          <t>Variation nationale — Allemagne (projet)</t>
        </is>
      </c>
      <c r="B10" s="9" t="inlineStr">
        <is>
          <t>à déterminer</t>
        </is>
      </c>
      <c r="C10" s="9" t="inlineStr">
        <is>
          <t>loi attendue en 2027</t>
        </is>
      </c>
      <c r="D10" s="9" t="inlineStr">
        <is>
          <t>à déterminer</t>
        </is>
      </c>
      <c r="E10" s="9" t="inlineStr">
        <is>
          <t>Premier rapport annoncé pour 2028 — planifiez sur la directive, pas sur le projet.</t>
        </is>
      </c>
    </row>
    <row r="11">
      <c r="A11" s="9" t="inlineStr">
        <is>
          <t>Variation nationale — NL / FR (cibles)</t>
        </is>
      </c>
      <c r="B11" s="9" t="inlineStr">
        <is>
          <t>selon la directive</t>
        </is>
      </c>
      <c r="C11" s="9" t="inlineStr">
        <is>
          <t>NL ~1er janv. 2027 · FR par décret (échelonné)</t>
        </is>
      </c>
      <c r="D11" s="9" t="inlineStr">
        <is>
          <t>2026</t>
        </is>
      </c>
      <c r="E11" s="9" t="inlineStr">
        <is>
          <t>Transposition tardive ; années de données de la directive inchangées.</t>
        </is>
      </c>
    </row>
    <row r="12">
      <c r="A12" s="9" t="inlineStr">
        <is>
          <t>Royaume-Uni — Equality Act (250+)</t>
        </is>
      </c>
      <c r="B12" s="9" t="inlineStr">
        <is>
          <t>Annuel</t>
        </is>
      </c>
      <c r="C12" s="9" t="inlineStr">
        <is>
          <t>déjà en vigueur</t>
        </is>
      </c>
      <c r="D12" s="9" t="inlineStr">
        <is>
          <t>date de référence 31 mars / 5 avril</t>
        </is>
      </c>
      <c r="E12" s="9" t="inlineStr">
        <is>
          <t>Six indicateurs ; pas de déclencheur de 5 % par catégorie.</t>
        </is>
      </c>
    </row>
    <row r="13">
      <c r="A13" s="9" t="inlineStr">
        <is>
          <t>Norvège — ARP (public + privé 50+)</t>
        </is>
      </c>
      <c r="B13" s="9" t="inlineStr">
        <is>
          <t>Tous les 2 ans</t>
        </is>
      </c>
      <c r="C13" s="9" t="inlineStr">
        <is>
          <t>déjà en vigueur</t>
        </is>
      </c>
      <c r="D13" s="9" t="inlineStr">
        <is>
          <t>—</t>
        </is>
      </c>
      <c r="E13" s="9" t="inlineStr">
        <is>
          <t>Cartographie des rémunérations par genre et valeur égale ; directive UE pertinente pour l'EEE, transposition annoncée en nov. 2025.</t>
        </is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2026-07-17T07:41:48Z</dcterms:created>
  <dcterms:modified xsi:type="dcterms:W3CDTF">2026-07-24T07:46:21Z</dcterms:modified>
</cp:coreProperties>
</file>